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0" windowWidth="15285" windowHeight="8805" tabRatio="817" activeTab="19"/>
  </bookViews>
  <sheets>
    <sheet name="21" sheetId="1" r:id="rId1"/>
    <sheet name="22" sheetId="2" r:id="rId2"/>
    <sheet name="23" sheetId="3" r:id="rId3"/>
    <sheet name="24" sheetId="4" r:id="rId4"/>
    <sheet name="25" sheetId="5" r:id="rId5"/>
    <sheet name="26" sheetId="6" r:id="rId6"/>
    <sheet name="27" sheetId="7" r:id="rId7"/>
    <sheet name="28" sheetId="8" r:id="rId8"/>
    <sheet name="29" sheetId="9" r:id="rId9"/>
    <sheet name="30" sheetId="10" r:id="rId10"/>
    <sheet name="31" sheetId="11" r:id="rId11"/>
    <sheet name="32" sheetId="12" r:id="rId12"/>
    <sheet name="33" sheetId="13" r:id="rId13"/>
    <sheet name="34" sheetId="14" r:id="rId14"/>
    <sheet name="35" sheetId="15" r:id="rId15"/>
    <sheet name="36" sheetId="16" r:id="rId16"/>
    <sheet name="37" sheetId="17" r:id="rId17"/>
    <sheet name="38" sheetId="18" r:id="rId18"/>
    <sheet name="39" sheetId="19" r:id="rId19"/>
    <sheet name="40" sheetId="20" r:id="rId20"/>
  </sheets>
  <externalReferences>
    <externalReference r:id="rId23"/>
    <externalReference r:id="rId24"/>
  </externalReferences>
  <definedNames>
    <definedName name="DataEnd">'[2]a001 (2)'!#REF!</definedName>
    <definedName name="HyousokuEnd">'[2]a001 (2)'!#REF!</definedName>
    <definedName name="_xlnm.Print_Area" localSheetId="0">'21'!$A$1:$N$14</definedName>
    <definedName name="_xlnm.Print_Area" localSheetId="2">'23'!$A$1:$L$43</definedName>
    <definedName name="_xlnm.Print_Area" localSheetId="3">'24'!$A$1:$M$37</definedName>
    <definedName name="_xlnm.Print_Area" localSheetId="4">'25'!$A$1:$U$49</definedName>
    <definedName name="_xlnm.Print_Area" localSheetId="7">'28'!$A$1:$N$47</definedName>
    <definedName name="_xlnm.Print_Area" localSheetId="9">'30'!$A$1:$N$47</definedName>
    <definedName name="_xlnm.Print_Area" localSheetId="10">'31'!$A$1:$N$47</definedName>
    <definedName name="_xlnm.Print_Area" localSheetId="11">'32'!$A$1:$T$44</definedName>
    <definedName name="_xlnm.Print_Area" localSheetId="12">'33'!$A$1:$AA$38</definedName>
    <definedName name="_xlnm.Print_Area" localSheetId="15">'36'!$A$1:$N$27</definedName>
  </definedNames>
  <calcPr fullCalcOnLoad="1"/>
</workbook>
</file>

<file path=xl/sharedStrings.xml><?xml version="1.0" encoding="utf-8"?>
<sst xmlns="http://schemas.openxmlformats.org/spreadsheetml/2006/main" count="3116" uniqueCount="1008">
  <si>
    <t>１住宅当たり
居住室の畳数</t>
  </si>
  <si>
    <t>１住宅当たり
居住室数</t>
  </si>
  <si>
    <t>１住宅当たり
延べ面積</t>
  </si>
  <si>
    <t>１室当たり
人員</t>
  </si>
  <si>
    <t>不燃物</t>
  </si>
  <si>
    <t>可燃性粗大</t>
  </si>
  <si>
    <t>21年度</t>
  </si>
  <si>
    <t>１人当たり
居住室の畳数</t>
  </si>
  <si>
    <t>平成21年度</t>
  </si>
  <si>
    <t>平成22年度</t>
  </si>
  <si>
    <t>古紙類</t>
  </si>
  <si>
    <t>　発泡
　スチロール</t>
  </si>
  <si>
    <t>　食品
　リサイクル</t>
  </si>
  <si>
    <t>缶</t>
  </si>
  <si>
    <t>うち特別支援</t>
  </si>
  <si>
    <t>年　度</t>
  </si>
  <si>
    <t>　　資料：「住宅・土地統計調査」総務省　</t>
  </si>
  <si>
    <t>　　資料：環境課　　　</t>
  </si>
  <si>
    <t>平成15年度</t>
  </si>
  <si>
    <t>再　生　資　源</t>
  </si>
  <si>
    <t>牛乳
パック</t>
  </si>
  <si>
    <t>市民税の課税状況（各年度3月31日現在）</t>
  </si>
  <si>
    <t>平成11年度</t>
  </si>
  <si>
    <t>児童数（総数）</t>
  </si>
  <si>
    <t>第一学年（総数）</t>
  </si>
  <si>
    <t>第二学年（総数）</t>
  </si>
  <si>
    <t>第三学年（総数）</t>
  </si>
  <si>
    <t>第四学年（総数）</t>
  </si>
  <si>
    <t>第五学年（総数）</t>
  </si>
  <si>
    <t>第六学年（総数）</t>
  </si>
  <si>
    <t>教員数（総数）</t>
  </si>
  <si>
    <t>１教員当たり児童数</t>
  </si>
  <si>
    <t>１学級当たり児童数</t>
  </si>
  <si>
    <t>処理可能区域</t>
  </si>
  <si>
    <t>水洗化済</t>
  </si>
  <si>
    <t>水洗化率</t>
  </si>
  <si>
    <t>人口普及率</t>
  </si>
  <si>
    <t>ごみの量・資源ごみの量</t>
  </si>
  <si>
    <t>新聞紙</t>
  </si>
  <si>
    <t>雑誌</t>
  </si>
  <si>
    <t>段ﾎﾞｰﾙ</t>
  </si>
  <si>
    <t>15年度</t>
  </si>
  <si>
    <t>営業所得者に含む</t>
  </si>
  <si>
    <t>平成15年度</t>
  </si>
  <si>
    <t>14年度</t>
  </si>
  <si>
    <t>13年度</t>
  </si>
  <si>
    <t>昭和57年</t>
  </si>
  <si>
    <t>昭和63年</t>
  </si>
  <si>
    <t>総計</t>
  </si>
  <si>
    <t>卸売業計</t>
  </si>
  <si>
    <t>小売業計</t>
  </si>
  <si>
    <t>普及率</t>
  </si>
  <si>
    <t>配水量</t>
  </si>
  <si>
    <t>最大配水量</t>
  </si>
  <si>
    <t>昭和60年</t>
  </si>
  <si>
    <t>平成15年</t>
  </si>
  <si>
    <t>市民税個人</t>
  </si>
  <si>
    <t>市民税法人</t>
  </si>
  <si>
    <t>固定資産税</t>
  </si>
  <si>
    <t>特別土地保有税</t>
  </si>
  <si>
    <t>軽自動車税</t>
  </si>
  <si>
    <t>たばこ消費税</t>
  </si>
  <si>
    <t>電気税</t>
  </si>
  <si>
    <t>市たばこ税</t>
  </si>
  <si>
    <t>木材取引税</t>
  </si>
  <si>
    <t>都市計画税</t>
  </si>
  <si>
    <t>国保退職者被保険分</t>
  </si>
  <si>
    <t>平成14年</t>
  </si>
  <si>
    <t>世帯人員</t>
  </si>
  <si>
    <t>学校数（校）</t>
  </si>
  <si>
    <t>学級数（総数）</t>
  </si>
  <si>
    <t>年度</t>
  </si>
  <si>
    <t>平成11年</t>
  </si>
  <si>
    <t>－</t>
  </si>
  <si>
    <t>世帯数</t>
  </si>
  <si>
    <t>人口（3月末）</t>
  </si>
  <si>
    <t>平成21年度</t>
  </si>
  <si>
    <t>20年度</t>
  </si>
  <si>
    <t>うち持ち家</t>
  </si>
  <si>
    <t>うち借家</t>
  </si>
  <si>
    <t>１人平均
課税
標準額</t>
  </si>
  <si>
    <t>平成20年度</t>
  </si>
  <si>
    <t>※平成14年度より</t>
  </si>
  <si>
    <t>小学校概況（各年5月1日現在）</t>
  </si>
  <si>
    <t>平成18年度</t>
  </si>
  <si>
    <t>平成17年度</t>
  </si>
  <si>
    <t>17年度</t>
  </si>
  <si>
    <t>18年度</t>
  </si>
  <si>
    <t>平成18年度</t>
  </si>
  <si>
    <t>平成19年</t>
  </si>
  <si>
    <t>平成19年度</t>
  </si>
  <si>
    <t>平成20年</t>
  </si>
  <si>
    <t>19年度</t>
  </si>
  <si>
    <t>平成19年度</t>
  </si>
  <si>
    <t>国民健康保険料（税）一般</t>
  </si>
  <si>
    <t>平成10年</t>
  </si>
  <si>
    <t>　年度</t>
  </si>
  <si>
    <t>平成16年</t>
  </si>
  <si>
    <t>住宅数</t>
  </si>
  <si>
    <t>人員</t>
  </si>
  <si>
    <t>専用住宅</t>
  </si>
  <si>
    <t>給与所得者</t>
  </si>
  <si>
    <t>営業所得者</t>
  </si>
  <si>
    <t>農業所得者</t>
  </si>
  <si>
    <t>その他事業所得者</t>
  </si>
  <si>
    <t>その他所得者</t>
  </si>
  <si>
    <t>分離課税者</t>
  </si>
  <si>
    <t>合　　　計</t>
  </si>
  <si>
    <t>賦課額</t>
  </si>
  <si>
    <t>収納率</t>
  </si>
  <si>
    <t>x</t>
  </si>
  <si>
    <t>単位：t</t>
  </si>
  <si>
    <t>店舗等の併用住宅</t>
  </si>
  <si>
    <t>区分</t>
  </si>
  <si>
    <t>平均配水量</t>
  </si>
  <si>
    <t>16年度</t>
  </si>
  <si>
    <t>可燃ごみ</t>
  </si>
  <si>
    <t>住宅の種類　　　　　　　住宅の所有</t>
  </si>
  <si>
    <t>（倉吉市）</t>
  </si>
  <si>
    <t>（関金町）</t>
  </si>
  <si>
    <t>商業（卸売、小売別）売場面積の推移</t>
  </si>
  <si>
    <t>供用開始世帯数</t>
  </si>
  <si>
    <t>水洗化人口</t>
  </si>
  <si>
    <t>家庭系</t>
  </si>
  <si>
    <t>事業系</t>
  </si>
  <si>
    <t>びん・缶類</t>
  </si>
  <si>
    <t>不燃性粗大</t>
  </si>
  <si>
    <t>上水道給水状況（各年4月1日～翌年3月31日）</t>
  </si>
  <si>
    <t>簡易水道給水状況（各年4月1日～翌年3月31日）</t>
  </si>
  <si>
    <t>下水道の普及状況（各年4月1日～翌年3月31日）</t>
  </si>
  <si>
    <t>総数</t>
  </si>
  <si>
    <t>-</t>
  </si>
  <si>
    <t>　　資料：「商業統計調査」経済産業省</t>
  </si>
  <si>
    <t>　　資料：「学校基本調査」文部科学省</t>
  </si>
  <si>
    <t>古着</t>
  </si>
  <si>
    <t>単位：戸・世帯・人・室・畳・㎡</t>
  </si>
  <si>
    <t>区分</t>
  </si>
  <si>
    <t>単位：人</t>
  </si>
  <si>
    <t>単位：㎡</t>
  </si>
  <si>
    <t>（倉吉市）</t>
  </si>
  <si>
    <t>平成17年度</t>
  </si>
  <si>
    <t>平成14年度</t>
  </si>
  <si>
    <t>平成16年度</t>
  </si>
  <si>
    <t>入湯税</t>
  </si>
  <si>
    <t>国民健康保険料（税）退職</t>
  </si>
  <si>
    <t>固定資産税交納付金</t>
  </si>
  <si>
    <t>平成20年度</t>
  </si>
  <si>
    <t>住宅の種類・所有関係別住宅数</t>
  </si>
  <si>
    <t>　　　　　　 ② 国民健康保険料・入湯税は各年度3月31日現在、市税は、次年度の5月31日現在で示す。</t>
  </si>
  <si>
    <t>（旧関金町）</t>
  </si>
  <si>
    <t>平成12年度</t>
  </si>
  <si>
    <t>平成13年度</t>
  </si>
  <si>
    <t>平成14年度</t>
  </si>
  <si>
    <t>平成16年度</t>
  </si>
  <si>
    <t>16年度</t>
  </si>
  <si>
    <t>17年度</t>
  </si>
  <si>
    <t>18年度</t>
  </si>
  <si>
    <t>19年度</t>
  </si>
  <si>
    <t>20年度</t>
  </si>
  <si>
    <t>21年度</t>
  </si>
  <si>
    <t>１6年度</t>
  </si>
  <si>
    <t>家　庭　系</t>
  </si>
  <si>
    <t>家庭系　</t>
  </si>
  <si>
    <t>＊4　事業系</t>
  </si>
  <si>
    <t>＊4 平成21年度から事業系古紙類、食品リサイクルを算入。</t>
  </si>
  <si>
    <t>　　　　　 　③ 平成16年度は、倉吉市と旧関金町を合算した数値である。</t>
  </si>
  <si>
    <t>　　　（注）平成16年以前の数値には、旧関金町を含まない。</t>
  </si>
  <si>
    <t>　　資料：税務課、国民健康保険課（平成20年度からは医療保険課）</t>
  </si>
  <si>
    <t>＊1 平成16年1月から家庭系びんは分別収集することとした。（平成15年度は、平成16年1月から3月までの3か月間の収集量を示している。）</t>
  </si>
  <si>
    <t>＊2 平成16年度から事業系びんは分別収集することとした。</t>
  </si>
  <si>
    <t>＊3 平成19年度から廃食用油は分別収集することとした。</t>
  </si>
  <si>
    <t>　事業系　</t>
  </si>
  <si>
    <t>＊　平成14年から乾物小売業、調味料小売業はその他飲食料小売業へ、金物・荒物小売業、陶磁器・ガラス器小売業はその他のじゅう器小売業へ分類。</t>
  </si>
  <si>
    <t>　　（注）平成16年以前の数値には、旧関金町を含まない。</t>
  </si>
  <si>
    <t>単位：人・戸・％・㎥</t>
  </si>
  <si>
    <t>単位：ｈａ・世帯・％・人</t>
  </si>
  <si>
    <t>22年度</t>
  </si>
  <si>
    <t>22年度</t>
  </si>
  <si>
    <t>平成2２年度</t>
  </si>
  <si>
    <t>平成23年度</t>
  </si>
  <si>
    <t>22年度</t>
  </si>
  <si>
    <t>平成3年</t>
  </si>
  <si>
    <t>平成6年</t>
  </si>
  <si>
    <t>平成9年</t>
  </si>
  <si>
    <t>各種商品卸売業</t>
  </si>
  <si>
    <t>繊維・衣服等卸売業</t>
  </si>
  <si>
    <t>飲食料品卸売業</t>
  </si>
  <si>
    <t>建築材料卸売業</t>
  </si>
  <si>
    <t>化学製品卸売業</t>
  </si>
  <si>
    <t>鉱物・金属材料卸売業</t>
  </si>
  <si>
    <t>再生資源卸売業</t>
  </si>
  <si>
    <t>機械器具卸売業</t>
  </si>
  <si>
    <t>その他の卸売業</t>
  </si>
  <si>
    <t>各種商品小売業</t>
  </si>
  <si>
    <t>呉服・服地・寝具小売業</t>
  </si>
  <si>
    <t>男子洋服小売業</t>
  </si>
  <si>
    <t>婦人・子供服小売業</t>
  </si>
  <si>
    <t>靴・履物小売業</t>
  </si>
  <si>
    <t>その他の身の回り品小売業</t>
  </si>
  <si>
    <t>各種食料品小売業</t>
  </si>
  <si>
    <t>酒・調味料小売業</t>
  </si>
  <si>
    <t>＊</t>
  </si>
  <si>
    <t>食肉小売業</t>
  </si>
  <si>
    <t>鮮魚小売業</t>
  </si>
  <si>
    <t>乾物小売業</t>
  </si>
  <si>
    <t>野菜・果実小売業</t>
  </si>
  <si>
    <t>菓子・パン小売業</t>
  </si>
  <si>
    <t>米穀類小売業</t>
  </si>
  <si>
    <t>その他の飲食料品小売業</t>
  </si>
  <si>
    <t>自動車小売業</t>
  </si>
  <si>
    <t>自転車小売業</t>
  </si>
  <si>
    <t>家具・建具・畳小売業</t>
  </si>
  <si>
    <t>金物・荒物小売業</t>
  </si>
  <si>
    <t>陶磁器・ガラス器小売業</t>
  </si>
  <si>
    <t>家庭用機械器具小売業</t>
  </si>
  <si>
    <t>その他のじゅう器小売業</t>
  </si>
  <si>
    <t>医薬品・化粧品小売業</t>
  </si>
  <si>
    <t>農耕用品小売業</t>
  </si>
  <si>
    <t>燃料小売業</t>
  </si>
  <si>
    <t>書籍・文房具小売業</t>
  </si>
  <si>
    <t>ｽﾎﾟｰﾂ用品・玩具小売業</t>
  </si>
  <si>
    <t>※</t>
  </si>
  <si>
    <t>その他の小売業</t>
  </si>
  <si>
    <t>　</t>
  </si>
  <si>
    <r>
      <t>※　スポーツ用品・玩具小売業の欄の昭和57年から平成6年までの欄は、中古品小売業の数字。</t>
    </r>
  </si>
  <si>
    <t>給水人口</t>
  </si>
  <si>
    <t>給水戸数</t>
  </si>
  <si>
    <t>給水区域</t>
  </si>
  <si>
    <t>配水量</t>
  </si>
  <si>
    <t>有収水量</t>
  </si>
  <si>
    <t>1日最大</t>
  </si>
  <si>
    <t>1日平均</t>
  </si>
  <si>
    <t>1人1日</t>
  </si>
  <si>
    <r>
      <t>平成15年度</t>
    </r>
  </si>
  <si>
    <t>21年度</t>
  </si>
  <si>
    <t>供用開始
面積</t>
  </si>
  <si>
    <t>住民基本台帳</t>
  </si>
  <si>
    <t>水洗化済</t>
  </si>
  <si>
    <t>水洗化率</t>
  </si>
  <si>
    <t>（ａ）</t>
  </si>
  <si>
    <t>（ｂ）</t>
  </si>
  <si>
    <t>（ｂ）／（ａ）</t>
  </si>
  <si>
    <t>（ｃ）</t>
  </si>
  <si>
    <t>（ｄ）</t>
  </si>
  <si>
    <t>（ｄ）／（ｃ）</t>
  </si>
  <si>
    <t>（ｅ）</t>
  </si>
  <si>
    <t>（ｅ）／（ｄ）</t>
  </si>
  <si>
    <t>　　資料：水道局</t>
  </si>
  <si>
    <t>　　資料：下水道課</t>
  </si>
  <si>
    <t>うち持ち家</t>
  </si>
  <si>
    <t>うち借家</t>
  </si>
  <si>
    <t>農業漁業併用住宅</t>
  </si>
  <si>
    <t>-</t>
  </si>
  <si>
    <t>-</t>
  </si>
  <si>
    <t xml:space="preserve"> </t>
  </si>
  <si>
    <t>＊1 びん</t>
  </si>
  <si>
    <t>＊2 びん</t>
  </si>
  <si>
    <t>＊72.2</t>
  </si>
  <si>
    <t>-</t>
  </si>
  <si>
    <t>-</t>
  </si>
  <si>
    <t>-</t>
  </si>
  <si>
    <r>
      <t>＊3
廃食用油</t>
    </r>
  </si>
  <si>
    <t>単位：人・千円</t>
  </si>
  <si>
    <r>
      <t>平成12年度</t>
    </r>
  </si>
  <si>
    <t>市税等の状況</t>
  </si>
  <si>
    <t>単位：千円・％</t>
  </si>
  <si>
    <t>－</t>
  </si>
  <si>
    <t>　　（注）　 ① 各年度の賦課額及び収納率には、当該年度分のほか、繰越分を含む。</t>
  </si>
  <si>
    <t>うち本校</t>
  </si>
  <si>
    <t>うち分校</t>
  </si>
  <si>
    <t>うち単式</t>
  </si>
  <si>
    <t>うち複式</t>
  </si>
  <si>
    <t>うち男</t>
  </si>
  <si>
    <t>うち女</t>
  </si>
  <si>
    <t>　うち男</t>
  </si>
  <si>
    <t>　うち女</t>
  </si>
  <si>
    <r>
      <t>平成15年度</t>
    </r>
  </si>
  <si>
    <t>ペットボトル</t>
  </si>
  <si>
    <r>
      <t>平</t>
    </r>
    <r>
      <rPr>
        <sz val="10"/>
        <color indexed="8"/>
        <rFont val="ＭＳ Ｐ明朝"/>
        <family val="1"/>
      </rPr>
      <t>成16年度</t>
    </r>
  </si>
  <si>
    <t>-</t>
  </si>
  <si>
    <t>x</t>
  </si>
  <si>
    <t>97,6</t>
  </si>
  <si>
    <t>-</t>
  </si>
  <si>
    <t>-</t>
  </si>
  <si>
    <t>100.0</t>
  </si>
  <si>
    <t>100</t>
  </si>
  <si>
    <t>０</t>
  </si>
  <si>
    <t>0</t>
  </si>
  <si>
    <t>ℓ</t>
  </si>
  <si>
    <t>ℓ</t>
  </si>
  <si>
    <t>（数値は、総務省の確定値である。）</t>
  </si>
  <si>
    <t>（数値は、文部科学省の確定値である。）</t>
  </si>
  <si>
    <t>中学校概況（各年5月1日現在）</t>
  </si>
  <si>
    <t>区分</t>
  </si>
  <si>
    <t>平成12年度</t>
  </si>
  <si>
    <t>平成13年度</t>
  </si>
  <si>
    <t>平成14年度</t>
  </si>
  <si>
    <t>平成15年度</t>
  </si>
  <si>
    <t>平成16年度</t>
  </si>
  <si>
    <t>平成17年度</t>
  </si>
  <si>
    <t>平成18年度</t>
  </si>
  <si>
    <t>平成19年度</t>
  </si>
  <si>
    <t>平成20年度</t>
  </si>
  <si>
    <t>平成21年度</t>
  </si>
  <si>
    <t>平成22年度</t>
  </si>
  <si>
    <t>平成23年度</t>
  </si>
  <si>
    <t>うち本校</t>
  </si>
  <si>
    <t>うち分校</t>
  </si>
  <si>
    <t>-</t>
  </si>
  <si>
    <t>うち単式</t>
  </si>
  <si>
    <t>うち複式</t>
  </si>
  <si>
    <t>-</t>
  </si>
  <si>
    <t>-</t>
  </si>
  <si>
    <t>うち特別支援</t>
  </si>
  <si>
    <t>生徒数（総数）</t>
  </si>
  <si>
    <t>うち男</t>
  </si>
  <si>
    <t>うち女</t>
  </si>
  <si>
    <t>第二学年（総数）</t>
  </si>
  <si>
    <t>第三学年（総数）</t>
  </si>
  <si>
    <t>１教員当たり生徒数</t>
  </si>
  <si>
    <t>14.3</t>
  </si>
  <si>
    <t>１学級当たり生徒数</t>
  </si>
  <si>
    <t>30.9</t>
  </si>
  <si>
    <t>　　資料：「学校基本調査」文部科学省</t>
  </si>
  <si>
    <t>（数値は、文部科学省の確定値である。）</t>
  </si>
  <si>
    <t>年金等受給状況（各年3月31日）</t>
  </si>
  <si>
    <t>年次</t>
  </si>
  <si>
    <t>拠出年金</t>
  </si>
  <si>
    <t>福祉年金</t>
  </si>
  <si>
    <t>敬老年金</t>
  </si>
  <si>
    <t>受給権者</t>
  </si>
  <si>
    <t>年金額</t>
  </si>
  <si>
    <t>平成12年</t>
  </si>
  <si>
    <t>人</t>
  </si>
  <si>
    <t>千円</t>
  </si>
  <si>
    <t>平成13年</t>
  </si>
  <si>
    <t>人</t>
  </si>
  <si>
    <t>千円</t>
  </si>
  <si>
    <t>14年</t>
  </si>
  <si>
    <t>15年</t>
  </si>
  <si>
    <t>16年</t>
  </si>
  <si>
    <t>17年</t>
  </si>
  <si>
    <t>18年</t>
  </si>
  <si>
    <t>19年</t>
  </si>
  <si>
    <t>20年</t>
  </si>
  <si>
    <t>21年</t>
  </si>
  <si>
    <t>22年</t>
  </si>
  <si>
    <t>23年</t>
  </si>
  <si>
    <t>　　資料：市民課</t>
  </si>
  <si>
    <t>　　　（注）　平成17年は、倉吉市と旧関金町を合算した数値である。</t>
  </si>
  <si>
    <t>国民健康保険の概要（各年4月～翌年3月）</t>
  </si>
  <si>
    <t>年度</t>
  </si>
  <si>
    <t>被保険者</t>
  </si>
  <si>
    <t>療養医療費</t>
  </si>
  <si>
    <t>保険料・税（本算定）</t>
  </si>
  <si>
    <t>国保補助金</t>
  </si>
  <si>
    <t>世帯数</t>
  </si>
  <si>
    <t>被保険者数</t>
  </si>
  <si>
    <t>件数</t>
  </si>
  <si>
    <t>費用額</t>
  </si>
  <si>
    <t>1世帯当たり</t>
  </si>
  <si>
    <t>被保険者1人当たり</t>
  </si>
  <si>
    <t>平成11年度</t>
  </si>
  <si>
    <t>世帯</t>
  </si>
  <si>
    <t>件</t>
  </si>
  <si>
    <t>千円</t>
  </si>
  <si>
    <t>円</t>
  </si>
  <si>
    <t>平成12年度</t>
  </si>
  <si>
    <t>世帯</t>
  </si>
  <si>
    <t>件</t>
  </si>
  <si>
    <t>円</t>
  </si>
  <si>
    <t>13年度</t>
  </si>
  <si>
    <t>14年度</t>
  </si>
  <si>
    <t>15年度</t>
  </si>
  <si>
    <t>16年度</t>
  </si>
  <si>
    <t>17年度</t>
  </si>
  <si>
    <t>18年度</t>
  </si>
  <si>
    <t>19年度</t>
  </si>
  <si>
    <t>20年度</t>
  </si>
  <si>
    <t>21年度</t>
  </si>
  <si>
    <t>22年度</t>
  </si>
  <si>
    <t>　　資料：国民健康保険課（平成20年からは医療保険課）</t>
  </si>
  <si>
    <t>　　　（注）　①平成16年度は、倉吉市と旧関金町を合算した数値である。</t>
  </si>
  <si>
    <t xml:space="preserve">              ②平成20年度から制度改正</t>
  </si>
  <si>
    <t>医療施設の状況（各年12月31日現在）</t>
  </si>
  <si>
    <t>年次</t>
  </si>
  <si>
    <t>病院数</t>
  </si>
  <si>
    <t>病床数</t>
  </si>
  <si>
    <t>一般診療所</t>
  </si>
  <si>
    <t>歯科</t>
  </si>
  <si>
    <t>施術所数</t>
  </si>
  <si>
    <t>一般</t>
  </si>
  <si>
    <t>療養型</t>
  </si>
  <si>
    <t>精神</t>
  </si>
  <si>
    <t>感染症</t>
  </si>
  <si>
    <t>施設数</t>
  </si>
  <si>
    <t>診療所数</t>
  </si>
  <si>
    <t>技工所数</t>
  </si>
  <si>
    <t>平成15年</t>
  </si>
  <si>
    <t>平成16年</t>
  </si>
  <si>
    <t>　　資料：倉吉保健所</t>
  </si>
  <si>
    <t>保育所・母子生活支援施設・助産施設の状況</t>
  </si>
  <si>
    <t>（１）公立</t>
  </si>
  <si>
    <t>（各年3月1日現在）</t>
  </si>
  <si>
    <t>保育所</t>
  </si>
  <si>
    <t>母子生活支援施設</t>
  </si>
  <si>
    <t>助産施設(12/31現在)</t>
  </si>
  <si>
    <t>施設数</t>
  </si>
  <si>
    <t>定員</t>
  </si>
  <si>
    <t>入所児童数</t>
  </si>
  <si>
    <t>職員数（4/1現在）</t>
  </si>
  <si>
    <t>設置数</t>
  </si>
  <si>
    <t>定員世帯</t>
  </si>
  <si>
    <t>入所世帯</t>
  </si>
  <si>
    <t>入所人員</t>
  </si>
  <si>
    <t>措置人員</t>
  </si>
  <si>
    <t>平成15年</t>
  </si>
  <si>
    <t>（12/31現在）1</t>
  </si>
  <si>
    <t>（12/31現在）25</t>
  </si>
  <si>
    <t>（12/31現在）0</t>
  </si>
  <si>
    <t>（２）私立</t>
  </si>
  <si>
    <t>助産施設</t>
  </si>
  <si>
    <t>（12/31現在）20</t>
  </si>
  <si>
    <t>（12/31現在）58</t>
  </si>
  <si>
    <t>平成16年</t>
  </si>
  <si>
    <t>17年</t>
  </si>
  <si>
    <t>18年</t>
  </si>
  <si>
    <t>19年</t>
  </si>
  <si>
    <t>20年</t>
  </si>
  <si>
    <t>21年</t>
  </si>
  <si>
    <t>22年</t>
  </si>
  <si>
    <t>　　資料：子ども家庭課</t>
  </si>
  <si>
    <t>（注）　平成1７年は、倉吉市と旧関金町を合算した数値である。</t>
  </si>
  <si>
    <t>会計別当初予算状況</t>
  </si>
  <si>
    <t>単位：千円</t>
  </si>
  <si>
    <t>平成14年度</t>
  </si>
  <si>
    <t>平成15年度</t>
  </si>
  <si>
    <t>平成16年度</t>
  </si>
  <si>
    <t>（倉吉市）</t>
  </si>
  <si>
    <t>（旧関金町）</t>
  </si>
  <si>
    <t>（一部事務組合）</t>
  </si>
  <si>
    <t>一般会計</t>
  </si>
  <si>
    <t>国民健康保険事業</t>
  </si>
  <si>
    <t>後期高齢者医療事業</t>
  </si>
  <si>
    <t>介護保険事業</t>
  </si>
  <si>
    <t>老人保健事業</t>
  </si>
  <si>
    <t>簡易水道事業</t>
  </si>
  <si>
    <t>温泉配湯事業</t>
  </si>
  <si>
    <t>住宅資金貸付事業</t>
  </si>
  <si>
    <t>高齢者・障害者住宅整備資金貸付事業</t>
  </si>
  <si>
    <t>土地取得事業</t>
  </si>
  <si>
    <t>東中学校公園線沿道土地区画整理事業</t>
  </si>
  <si>
    <t>-</t>
  </si>
  <si>
    <t>-</t>
  </si>
  <si>
    <t>上灘土地区画整理事業</t>
  </si>
  <si>
    <t>河北土地区画整理事業</t>
  </si>
  <si>
    <t>河北第二土地区画整理事業</t>
  </si>
  <si>
    <t>上井羽合線沿道土地区画整理事業</t>
  </si>
  <si>
    <t>宅地造成事業</t>
  </si>
  <si>
    <t>下水道事業</t>
  </si>
  <si>
    <t>駐車場事業</t>
  </si>
  <si>
    <t>集落排水事業</t>
  </si>
  <si>
    <t>高城財産区</t>
  </si>
  <si>
    <t>小鴨財産区</t>
  </si>
  <si>
    <t>北谷財産区</t>
  </si>
  <si>
    <t>上北条財産区</t>
  </si>
  <si>
    <t>国民宿舎事業</t>
  </si>
  <si>
    <t>矢送財産区</t>
  </si>
  <si>
    <t>水道事業会計</t>
  </si>
  <si>
    <t>（収入）</t>
  </si>
  <si>
    <t>（支出）</t>
  </si>
  <si>
    <t>国民宿舎事業会計 ＊１</t>
  </si>
  <si>
    <t>交付税額の推移</t>
  </si>
  <si>
    <t>＊3</t>
  </si>
  <si>
    <t>単位：千円</t>
  </si>
  <si>
    <t>平成11年度</t>
  </si>
  <si>
    <t>平成13年度</t>
  </si>
  <si>
    <t>平成17年度</t>
  </si>
  <si>
    <t>平成18年度</t>
  </si>
  <si>
    <t>平成19年度</t>
  </si>
  <si>
    <t>平成20年度</t>
  </si>
  <si>
    <t>平成21年度</t>
  </si>
  <si>
    <t>平成22年度</t>
  </si>
  <si>
    <t>交付税額</t>
  </si>
  <si>
    <t>指数 ＊2</t>
  </si>
  <si>
    <t>普通交付税</t>
  </si>
  <si>
    <t>特別交付税</t>
  </si>
  <si>
    <t>基準財政需要額A</t>
  </si>
  <si>
    <t>基準財政収入額B</t>
  </si>
  <si>
    <t>財政力指数B/A</t>
  </si>
  <si>
    <t>　　資料：「倉吉市予算書」等　財政課</t>
  </si>
  <si>
    <t xml:space="preserve">      　＊1 国民宿舎事業会計は、平成19年8月に法適用企業から法非適用企業となった。</t>
  </si>
  <si>
    <t>　　　　＊2 指数は平成10年度を100とする。</t>
  </si>
  <si>
    <t>（平成10年度　交付税額　6,086,836千円）</t>
  </si>
  <si>
    <t>　　　　＊3 平成16年度は、倉吉市、関金町、関金町倉吉市中学校組合を合わせて調整した数値。</t>
  </si>
  <si>
    <t>歴代行政担当者（平成24年3月1日現在）</t>
  </si>
  <si>
    <t>市長</t>
  </si>
  <si>
    <t>氏名</t>
  </si>
  <si>
    <t>任期</t>
  </si>
  <si>
    <t>教育長</t>
  </si>
  <si>
    <t>副議長</t>
  </si>
  <si>
    <t>初代</t>
  </si>
  <si>
    <t>早川　忠篤</t>
  </si>
  <si>
    <t>～</t>
  </si>
  <si>
    <t>浜辺　正規</t>
  </si>
  <si>
    <t>伊藤　武夫</t>
  </si>
  <si>
    <t>２代</t>
  </si>
  <si>
    <t>小谷　善高</t>
  </si>
  <si>
    <t>尾崎　茂</t>
  </si>
  <si>
    <t>朝倉　米太郎</t>
  </si>
  <si>
    <t>３代</t>
  </si>
  <si>
    <t>牧田　実夫</t>
  </si>
  <si>
    <t>福井　忠利</t>
  </si>
  <si>
    <t>野儀　久市</t>
  </si>
  <si>
    <t>４代</t>
  </si>
  <si>
    <t>早川　芳忠</t>
  </si>
  <si>
    <t>丸井　晴美</t>
  </si>
  <si>
    <t>5代</t>
  </si>
  <si>
    <t>長谷川　稔</t>
  </si>
  <si>
    <t>５代</t>
  </si>
  <si>
    <t>福井　逹夫</t>
  </si>
  <si>
    <t>駒井　喜久蔵</t>
  </si>
  <si>
    <t>6代</t>
  </si>
  <si>
    <t>石田　耕太郎</t>
  </si>
  <si>
    <t>現在</t>
  </si>
  <si>
    <t>６代</t>
  </si>
  <si>
    <t>福井　寛</t>
  </si>
  <si>
    <t>山脇　明</t>
  </si>
  <si>
    <t>７代</t>
  </si>
  <si>
    <t>小川　幸人</t>
  </si>
  <si>
    <t>小谷　義雄</t>
  </si>
  <si>
    <t>副市長（助役）</t>
  </si>
  <si>
    <t>８代</t>
  </si>
  <si>
    <t>足羽　一昭</t>
  </si>
  <si>
    <t>８代</t>
  </si>
  <si>
    <t>藤原　善夫</t>
  </si>
  <si>
    <t>森本　京蔵</t>
  </si>
  <si>
    <t>９代</t>
  </si>
  <si>
    <t>八田　洋太郎</t>
  </si>
  <si>
    <t>９代</t>
  </si>
  <si>
    <t>山口　博</t>
  </si>
  <si>
    <t>穐山　正美</t>
  </si>
  <si>
    <t>10代</t>
  </si>
  <si>
    <t>福光　純一</t>
  </si>
  <si>
    <t>10代</t>
  </si>
  <si>
    <t>小林　正隆</t>
  </si>
  <si>
    <t>11代</t>
  </si>
  <si>
    <t>福井　伸一郎</t>
  </si>
  <si>
    <t>現在</t>
  </si>
  <si>
    <t>増田　昭</t>
  </si>
  <si>
    <t>山田　芳美</t>
  </si>
  <si>
    <t>12代</t>
  </si>
  <si>
    <t>清水　小弥太</t>
  </si>
  <si>
    <t>石田　稔</t>
  </si>
  <si>
    <t>議長</t>
  </si>
  <si>
    <t>13代</t>
  </si>
  <si>
    <t>大嶋　巌</t>
  </si>
  <si>
    <t>佐々木　早苗</t>
  </si>
  <si>
    <t>倉繁　忠吉</t>
  </si>
  <si>
    <t>14代</t>
  </si>
  <si>
    <t>吉田　勤</t>
  </si>
  <si>
    <t>池田　幸人</t>
  </si>
  <si>
    <t>伊藤　武夫</t>
  </si>
  <si>
    <t>15代</t>
  </si>
  <si>
    <t>藤原　栄喜</t>
  </si>
  <si>
    <t>尾崎　八郎</t>
  </si>
  <si>
    <t>山本　寿雄</t>
  </si>
  <si>
    <t>16代</t>
  </si>
  <si>
    <t>杉根　修</t>
  </si>
  <si>
    <t>健代　浩理</t>
  </si>
  <si>
    <t>廣吉　収</t>
  </si>
  <si>
    <t>17代</t>
  </si>
  <si>
    <t>佐々木　敬</t>
  </si>
  <si>
    <t>秋藤　宏之</t>
  </si>
  <si>
    <t>18代</t>
  </si>
  <si>
    <t>福田　勝頼</t>
  </si>
  <si>
    <t>柴田　一彦</t>
  </si>
  <si>
    <t>19代</t>
  </si>
  <si>
    <t>杉原　義人</t>
  </si>
  <si>
    <t>12代</t>
  </si>
  <si>
    <t>岡崎　功</t>
  </si>
  <si>
    <t>大橋　二郎</t>
  </si>
  <si>
    <t>20代</t>
  </si>
  <si>
    <t>熊谷　一男</t>
  </si>
  <si>
    <t>13代</t>
  </si>
  <si>
    <t>安木　睦夫</t>
  </si>
  <si>
    <t>宮本　薫</t>
  </si>
  <si>
    <t>21代</t>
  </si>
  <si>
    <t>福井　康夫</t>
  </si>
  <si>
    <t>14代</t>
  </si>
  <si>
    <t>増井　壽雄</t>
  </si>
  <si>
    <t>22代</t>
  </si>
  <si>
    <t>興治　英夫</t>
  </si>
  <si>
    <t>15代</t>
  </si>
  <si>
    <t>尾坂　英己</t>
  </si>
  <si>
    <t>八渡　吉永</t>
  </si>
  <si>
    <t>23代</t>
  </si>
  <si>
    <t>福井　孝良</t>
  </si>
  <si>
    <t>矢野　英夫</t>
  </si>
  <si>
    <t>24代</t>
  </si>
  <si>
    <t>石田　政彦</t>
  </si>
  <si>
    <t>収入役</t>
  </si>
  <si>
    <t>25代</t>
  </si>
  <si>
    <t>山口　博敬</t>
  </si>
  <si>
    <t>中川　利夫</t>
  </si>
  <si>
    <t>26代</t>
  </si>
  <si>
    <t>枠島　和江</t>
  </si>
  <si>
    <t>沖江　亀治</t>
  </si>
  <si>
    <t>吉田　忠良</t>
  </si>
  <si>
    <t>27代</t>
  </si>
  <si>
    <r>
      <t>段塚　廣</t>
    </r>
    <r>
      <rPr>
        <sz val="9"/>
        <rFont val="ＭＳ Ｐ明朝"/>
        <family val="1"/>
      </rPr>
      <t>文</t>
    </r>
  </si>
  <si>
    <t>28代</t>
  </si>
  <si>
    <t>坂井　徹</t>
  </si>
  <si>
    <t>16代</t>
  </si>
  <si>
    <t>29代</t>
  </si>
  <si>
    <t>金光　隆</t>
  </si>
  <si>
    <t>17代</t>
  </si>
  <si>
    <t>松井　良孝</t>
  </si>
  <si>
    <t>30代</t>
  </si>
  <si>
    <t>佐々木　敬敏</t>
  </si>
  <si>
    <t>宍戸　春清</t>
  </si>
  <si>
    <t>18代</t>
  </si>
  <si>
    <t>谷本　修一</t>
  </si>
  <si>
    <t>田民　義明</t>
  </si>
  <si>
    <t>19代</t>
  </si>
  <si>
    <t>福井　康夫</t>
  </si>
  <si>
    <t>森　   義男</t>
  </si>
  <si>
    <t>20代</t>
  </si>
  <si>
    <t>福井　春光</t>
  </si>
  <si>
    <t>21代</t>
  </si>
  <si>
    <t>段塚　廣文</t>
  </si>
  <si>
    <t>松井　一郎</t>
  </si>
  <si>
    <t>22代</t>
  </si>
  <si>
    <t>11代</t>
  </si>
  <si>
    <t>多賀　正樹</t>
  </si>
  <si>
    <t>23代</t>
  </si>
  <si>
    <t>　　資料：職員課、議会事務局</t>
  </si>
  <si>
    <t>鳥取市</t>
  </si>
  <si>
    <t>米子市</t>
  </si>
  <si>
    <t>昭和50年</t>
  </si>
  <si>
    <t>昭和55年</t>
  </si>
  <si>
    <t>上北条</t>
  </si>
  <si>
    <t>上井</t>
  </si>
  <si>
    <t>西郷</t>
  </si>
  <si>
    <t>倉吉</t>
  </si>
  <si>
    <t>灘手</t>
  </si>
  <si>
    <t>社</t>
  </si>
  <si>
    <t>北谷</t>
  </si>
  <si>
    <t>高城</t>
  </si>
  <si>
    <t>小鴨</t>
  </si>
  <si>
    <t>昭和40年</t>
  </si>
  <si>
    <t>昭和45年</t>
  </si>
  <si>
    <t>農業センサスによる経営耕地種別面積</t>
  </si>
  <si>
    <t>（４）樹園地</t>
  </si>
  <si>
    <t>単位：ｈａ</t>
  </si>
  <si>
    <t>上小鴨</t>
  </si>
  <si>
    <t>関金</t>
  </si>
  <si>
    <t>総数</t>
  </si>
  <si>
    <t>昭和45年</t>
  </si>
  <si>
    <t>50年</t>
  </si>
  <si>
    <t>55年</t>
  </si>
  <si>
    <t>60年</t>
  </si>
  <si>
    <t>平成2年</t>
  </si>
  <si>
    <t>7年</t>
  </si>
  <si>
    <t>12年</t>
  </si>
  <si>
    <t>　　資料：「農業センサス」「農林業センサス」農林水産省</t>
  </si>
  <si>
    <t>(数値は、農林水産省の確定値である。)</t>
  </si>
  <si>
    <t>農業生産の推移</t>
  </si>
  <si>
    <t>（１）農業産出額</t>
  </si>
  <si>
    <t>単位：千万円</t>
  </si>
  <si>
    <t>平成7年</t>
  </si>
  <si>
    <t>平成9年</t>
  </si>
  <si>
    <t>平成10年</t>
  </si>
  <si>
    <t>平成11年</t>
  </si>
  <si>
    <t>平成14年</t>
  </si>
  <si>
    <t>平成1７年</t>
  </si>
  <si>
    <t>平成18年</t>
  </si>
  <si>
    <t>（倉吉市）</t>
  </si>
  <si>
    <t>耕作小計</t>
  </si>
  <si>
    <t>米</t>
  </si>
  <si>
    <t>麦類</t>
  </si>
  <si>
    <t>－</t>
  </si>
  <si>
    <t>雑穀・豆類</t>
  </si>
  <si>
    <t>いも類</t>
  </si>
  <si>
    <t>野菜</t>
  </si>
  <si>
    <t>果実</t>
  </si>
  <si>
    <t>花き</t>
  </si>
  <si>
    <t>工芸農作物</t>
  </si>
  <si>
    <t>種苗・苗木他</t>
  </si>
  <si>
    <t>畜産小計</t>
  </si>
  <si>
    <t>肉用牛</t>
  </si>
  <si>
    <t>乳用牛</t>
  </si>
  <si>
    <t>豚</t>
  </si>
  <si>
    <t>鶏</t>
  </si>
  <si>
    <t>ｘ</t>
  </si>
  <si>
    <t>その他畜産物　（養蚕含む）</t>
  </si>
  <si>
    <t>加工農産物</t>
  </si>
  <si>
    <t>（２）個別農産物粗生産額の順位</t>
  </si>
  <si>
    <t>単位：百万円</t>
  </si>
  <si>
    <t>第１位</t>
  </si>
  <si>
    <t>米</t>
  </si>
  <si>
    <t>米</t>
  </si>
  <si>
    <t>第２位</t>
  </si>
  <si>
    <t>すいか</t>
  </si>
  <si>
    <t>すいか</t>
  </si>
  <si>
    <t>なし</t>
  </si>
  <si>
    <t>第３位</t>
  </si>
  <si>
    <t>なし</t>
  </si>
  <si>
    <t>生乳</t>
  </si>
  <si>
    <t>第４位</t>
  </si>
  <si>
    <t>生乳</t>
  </si>
  <si>
    <t>生乳</t>
  </si>
  <si>
    <t>肉用牛</t>
  </si>
  <si>
    <t>第５位</t>
  </si>
  <si>
    <t>豚</t>
  </si>
  <si>
    <t>豚</t>
  </si>
  <si>
    <t>ねぎ</t>
  </si>
  <si>
    <t>　　資料：「鳥取農林水産統計年報」中国四国農政局鳥取農政事務所</t>
  </si>
  <si>
    <t>　　（注）数値は概数値である。</t>
  </si>
  <si>
    <t>農業所得の推移</t>
  </si>
  <si>
    <t xml:space="preserve">区分 </t>
  </si>
  <si>
    <t>平成9年</t>
  </si>
  <si>
    <t>平成17年</t>
  </si>
  <si>
    <t>（旧関金町）</t>
  </si>
  <si>
    <t xml:space="preserve"> 生産農業所得</t>
  </si>
  <si>
    <t xml:space="preserve">(千万円) </t>
  </si>
  <si>
    <t>農家１戸当り       生産農業所得</t>
  </si>
  <si>
    <t xml:space="preserve">（千円) </t>
  </si>
  <si>
    <t>就業者１人当り   農業所得</t>
  </si>
  <si>
    <t>(千円）</t>
  </si>
  <si>
    <t>　　（注）　①数値は概数値である。</t>
  </si>
  <si>
    <t>②平成16年以前の数値には、旧関金町を含まない。</t>
  </si>
  <si>
    <t>林業の推移</t>
  </si>
  <si>
    <t>所有形態別林野面積</t>
  </si>
  <si>
    <t>単位：ha</t>
  </si>
  <si>
    <t>昭和45年</t>
  </si>
  <si>
    <t>昭和50年</t>
  </si>
  <si>
    <t>昭和55年</t>
  </si>
  <si>
    <t>昭和60年</t>
  </si>
  <si>
    <t>平成2年</t>
  </si>
  <si>
    <t>平成12年</t>
  </si>
  <si>
    <t>平成17年</t>
  </si>
  <si>
    <t>平成22年</t>
  </si>
  <si>
    <t xml:space="preserve">       計</t>
  </si>
  <si>
    <t>林野庁所管</t>
  </si>
  <si>
    <t xml:space="preserve"> </t>
  </si>
  <si>
    <t>　 国  　有</t>
  </si>
  <si>
    <t>他の官庁</t>
  </si>
  <si>
    <t xml:space="preserve"> 　　  －</t>
  </si>
  <si>
    <t>森林開発公団</t>
  </si>
  <si>
    <t>緑資源機構</t>
  </si>
  <si>
    <t>　 民　  有</t>
  </si>
  <si>
    <t>　公　有</t>
  </si>
  <si>
    <t>　私　有</t>
  </si>
  <si>
    <t>（２）林種別森林面積</t>
  </si>
  <si>
    <t>平成２年</t>
  </si>
  <si>
    <t>計</t>
  </si>
  <si>
    <t>　樹林地</t>
  </si>
  <si>
    <t>うち人工林</t>
  </si>
  <si>
    <t>針葉樹</t>
  </si>
  <si>
    <t>広葉樹</t>
  </si>
  <si>
    <t>うち天然林</t>
  </si>
  <si>
    <t>　竹林</t>
  </si>
  <si>
    <t>　伐採跡地</t>
  </si>
  <si>
    <t>　未立木地</t>
  </si>
  <si>
    <t>　資料：「鳥取農林水産統計年報」中国四国農政局鳥取農政事務所</t>
  </si>
  <si>
    <t xml:space="preserve">  「農林業センサス」農林水産省</t>
  </si>
  <si>
    <t xml:space="preserve">   (数値は、農林水産省の確定値である。)</t>
  </si>
  <si>
    <t>　(注）　平成12年以前の数値には、旧関金町を含まない。</t>
  </si>
  <si>
    <t>　【用語の説明】</t>
  </si>
  <si>
    <t>　　　・森林開発公団……林野庁を主管省庁とし、造林事業や林道事業を行っていた公団。平成11年10月1日に政府の行政改革のため農用地開発公団と統合し緑資源公団を設立。</t>
  </si>
  <si>
    <t>　　　・緑資源機構……緑資源公団が、平成15年10月1日に民営化されたために設立された。</t>
  </si>
  <si>
    <t>市町村別主要農畜産物収穫量等（平成18年）</t>
  </si>
  <si>
    <t>耕地面積　　　 　　</t>
  </si>
  <si>
    <t>ha</t>
  </si>
  <si>
    <t>大山町</t>
  </si>
  <si>
    <t>倉吉市</t>
  </si>
  <si>
    <t>琴浦町</t>
  </si>
  <si>
    <t>田面積　　　　　　　</t>
  </si>
  <si>
    <t>〃</t>
  </si>
  <si>
    <t>普通畑面積　　　　</t>
  </si>
  <si>
    <t>北栄町</t>
  </si>
  <si>
    <t>樹園地面積　　　　</t>
  </si>
  <si>
    <t>湯梨浜町</t>
  </si>
  <si>
    <t>八頭町</t>
  </si>
  <si>
    <t>大山町</t>
  </si>
  <si>
    <t>水稲作付け面積　</t>
  </si>
  <si>
    <t>米子市</t>
  </si>
  <si>
    <t xml:space="preserve">10a 当たり収量 </t>
  </si>
  <si>
    <t>Kg</t>
  </si>
  <si>
    <t>日吉津村</t>
  </si>
  <si>
    <t>江府町</t>
  </si>
  <si>
    <t>伯耆町</t>
  </si>
  <si>
    <t xml:space="preserve">収穫量　　　　　 </t>
  </si>
  <si>
    <t>ｔ</t>
  </si>
  <si>
    <t>農産物収穫町</t>
  </si>
  <si>
    <t>キャベツ</t>
  </si>
  <si>
    <t>たまねぎ</t>
  </si>
  <si>
    <t>露地メロン</t>
  </si>
  <si>
    <t>すいか</t>
  </si>
  <si>
    <t xml:space="preserve">大　　豆 </t>
  </si>
  <si>
    <t>日本なし</t>
  </si>
  <si>
    <t>かんしょ</t>
  </si>
  <si>
    <t>境港市</t>
  </si>
  <si>
    <t>きゅうり</t>
  </si>
  <si>
    <t>な    す</t>
  </si>
  <si>
    <t>ピーマン</t>
  </si>
  <si>
    <t>日南町</t>
  </si>
  <si>
    <t>ね　　ぎ</t>
  </si>
  <si>
    <t>か    き</t>
  </si>
  <si>
    <t>南部町</t>
  </si>
  <si>
    <t>はくさい</t>
  </si>
  <si>
    <t>ブロッコリー</t>
  </si>
  <si>
    <t>ホウレンソウ</t>
  </si>
  <si>
    <t>だいこん</t>
  </si>
  <si>
    <t>にんじん</t>
  </si>
  <si>
    <t>さといも</t>
  </si>
  <si>
    <t>やまのいも</t>
  </si>
  <si>
    <t>トマト</t>
  </si>
  <si>
    <t>らっきょう</t>
  </si>
  <si>
    <t>日吉津村</t>
  </si>
  <si>
    <t>ぶどう</t>
  </si>
  <si>
    <t>もも</t>
  </si>
  <si>
    <t>倉吉市</t>
  </si>
  <si>
    <t>岩美町</t>
  </si>
  <si>
    <t>乳用牛飼養頭数</t>
  </si>
  <si>
    <t>頭</t>
  </si>
  <si>
    <t>肉用牛飼養頭数</t>
  </si>
  <si>
    <t>豚飼養頭数</t>
  </si>
  <si>
    <t>　　資料：「第55次鳥取農林水産統計年報」中国四国農政局鳥取農政事務所</t>
  </si>
  <si>
    <t>製造業（従業者4人以上の事業所）の推移</t>
  </si>
  <si>
    <t>（１）事業所数（各年12月31日現在）</t>
  </si>
  <si>
    <t>単位：所</t>
  </si>
  <si>
    <t>食料</t>
  </si>
  <si>
    <t>繊維</t>
  </si>
  <si>
    <t>製材</t>
  </si>
  <si>
    <t>家具</t>
  </si>
  <si>
    <t>紙</t>
  </si>
  <si>
    <t>印刷</t>
  </si>
  <si>
    <t>石油</t>
  </si>
  <si>
    <t>ﾌﾟﾗｽ</t>
  </si>
  <si>
    <t>皮革</t>
  </si>
  <si>
    <t>窯業</t>
  </si>
  <si>
    <t>鉄鋼</t>
  </si>
  <si>
    <t>金属</t>
  </si>
  <si>
    <t>機械</t>
  </si>
  <si>
    <t>電気</t>
  </si>
  <si>
    <t>情報</t>
  </si>
  <si>
    <t>電子</t>
  </si>
  <si>
    <t>輸送</t>
  </si>
  <si>
    <t>その他</t>
  </si>
  <si>
    <t>飲料</t>
  </si>
  <si>
    <t>衣服</t>
  </si>
  <si>
    <t>パルプ</t>
  </si>
  <si>
    <t>化学</t>
  </si>
  <si>
    <t>ﾁｯｸ</t>
  </si>
  <si>
    <t>土石</t>
  </si>
  <si>
    <t>非鉄</t>
  </si>
  <si>
    <t>通信</t>
  </si>
  <si>
    <t>部品</t>
  </si>
  <si>
    <t>機械</t>
  </si>
  <si>
    <t>平成元年</t>
  </si>
  <si>
    <t>平成5年</t>
  </si>
  <si>
    <r>
      <t>平成8年</t>
    </r>
  </si>
  <si>
    <t>9年</t>
  </si>
  <si>
    <t>10年</t>
  </si>
  <si>
    <t>11年</t>
  </si>
  <si>
    <t>13年</t>
  </si>
  <si>
    <t>-</t>
  </si>
  <si>
    <t>（２）従業者数（各年12月31日現在）</t>
  </si>
  <si>
    <t>単位:人</t>
  </si>
  <si>
    <t>飲料</t>
  </si>
  <si>
    <t>x</t>
  </si>
  <si>
    <t>　　資料：「工業統計調査」経済産業省、「鳥取県工業統計調査結果報告書」鳥取県</t>
  </si>
  <si>
    <t>(数値は、経済産業省の確定値である。）</t>
  </si>
  <si>
    <t xml:space="preserve">     （注）　①平成14年から電気と電子部品を別に分類。</t>
  </si>
  <si>
    <t>（3）製造出荷額（各年12月31日現在）</t>
  </si>
  <si>
    <t>単位：百万円</t>
  </si>
  <si>
    <t>総額</t>
  </si>
  <si>
    <t>機械</t>
  </si>
  <si>
    <t>昭和63年</t>
  </si>
  <si>
    <t>平成4年</t>
  </si>
  <si>
    <t>5年</t>
  </si>
  <si>
    <r>
      <t>平成</t>
    </r>
    <r>
      <rPr>
        <sz val="11"/>
        <rFont val="ＭＳ Ｐ明朝"/>
        <family val="1"/>
      </rPr>
      <t>8年</t>
    </r>
  </si>
  <si>
    <t>　　　（注）　①平成14年から電気と電子部品を別に分類。</t>
  </si>
  <si>
    <t>　　　　　　　②平成16年以前の数値には、旧関金町を含まない。</t>
  </si>
  <si>
    <t>商業（卸売、小売別）商店数の推移</t>
  </si>
  <si>
    <t>単位：店</t>
  </si>
  <si>
    <t>平成3年</t>
  </si>
  <si>
    <t>平成6年</t>
  </si>
  <si>
    <t>平成9年</t>
  </si>
  <si>
    <t>平成19年</t>
  </si>
  <si>
    <t>　各種商品卸売業</t>
  </si>
  <si>
    <t>　繊維・衣服等卸売業</t>
  </si>
  <si>
    <t>　飲食料品卸売業</t>
  </si>
  <si>
    <t>　建築材料卸売業</t>
  </si>
  <si>
    <t>　化学製品卸売業</t>
  </si>
  <si>
    <t>　鉱物・金属材料卸売業</t>
  </si>
  <si>
    <t>　再生資源卸売業</t>
  </si>
  <si>
    <t>　機械器具卸売業</t>
  </si>
  <si>
    <t>　その他の卸売業</t>
  </si>
  <si>
    <t>　各種商品小売業</t>
  </si>
  <si>
    <t>　呉服・服地・寝具小売業</t>
  </si>
  <si>
    <t>　男子洋服小売業</t>
  </si>
  <si>
    <t>　婦人・子供服小売業</t>
  </si>
  <si>
    <t>　靴・履物小売業</t>
  </si>
  <si>
    <t>　その他の身の回り品小売業</t>
  </si>
  <si>
    <t>　各種食料品小売業</t>
  </si>
  <si>
    <t>　酒・調味料小売業</t>
  </si>
  <si>
    <t>＊</t>
  </si>
  <si>
    <t>　食肉小売業</t>
  </si>
  <si>
    <t>　鮮魚小売業</t>
  </si>
  <si>
    <t>　乾物小売業</t>
  </si>
  <si>
    <t>　野菜・果実小売業</t>
  </si>
  <si>
    <t>　菓子・パン小売業</t>
  </si>
  <si>
    <t>　米穀類小売業</t>
  </si>
  <si>
    <t>　その他の飲食料品小売業</t>
  </si>
  <si>
    <t>　自動車小売業</t>
  </si>
  <si>
    <t>　自転車小売業</t>
  </si>
  <si>
    <t>　家具・建具・畳小売業</t>
  </si>
  <si>
    <t>　金物・荒物小売業</t>
  </si>
  <si>
    <t>　陶磁器・ガラス器小売業</t>
  </si>
  <si>
    <t>　家庭用機械器具小売業</t>
  </si>
  <si>
    <t>　その他のじゅう器小売業</t>
  </si>
  <si>
    <t>　医薬品・化粧品小売業</t>
  </si>
  <si>
    <t>　農耕用品小売業</t>
  </si>
  <si>
    <t>　燃料小売業</t>
  </si>
  <si>
    <t>　書籍・文房具小売業</t>
  </si>
  <si>
    <t xml:space="preserve">　ｽﾎﾟｰﾂ用品・玩具小売業  　 ※  </t>
  </si>
  <si>
    <t>　その他の小売業</t>
  </si>
  <si>
    <t>　資料：「商業統計調査」経済産業省</t>
  </si>
  <si>
    <t>＊　平成14年から乾物小売業、調味料小売業はその他飲食料小売業へ、金物・荒物小売業、陶磁器・ガラス器小売業はその他のじゅう器小売業へ分類。</t>
  </si>
  <si>
    <t>　　</t>
  </si>
  <si>
    <t>※　スポーツ用品・玩具小売業の欄の昭和57年から平成6年までの欄は、中古品小売業の数字。</t>
  </si>
  <si>
    <t>　　（注） 平成16年以前の数値には、旧関金町を含まない。</t>
  </si>
  <si>
    <t>商業（卸売、小売別）従業者数の推移</t>
  </si>
  <si>
    <t>単位：人</t>
  </si>
  <si>
    <t>平成3年</t>
  </si>
  <si>
    <t>平成6年</t>
  </si>
  <si>
    <t>各種商品卸売業</t>
  </si>
  <si>
    <t>繊維・衣服等卸売業</t>
  </si>
  <si>
    <t>飲食料品卸売業</t>
  </si>
  <si>
    <t>建築材料卸売業</t>
  </si>
  <si>
    <t>化学製品卸売業</t>
  </si>
  <si>
    <t>鉱物・金属材料卸売業</t>
  </si>
  <si>
    <t>再生資源卸売業</t>
  </si>
  <si>
    <t>機械器具卸売業</t>
  </si>
  <si>
    <t>その他の卸売業</t>
  </si>
  <si>
    <t>各種商品小売業</t>
  </si>
  <si>
    <t>呉服・服地・寝具小売業</t>
  </si>
  <si>
    <t>男子洋服小売業</t>
  </si>
  <si>
    <t>婦人・子供服小売業</t>
  </si>
  <si>
    <t>靴・履物小売業</t>
  </si>
  <si>
    <t>その他の身の回り品小売業</t>
  </si>
  <si>
    <t>各種食料品小売業</t>
  </si>
  <si>
    <t>酒・調味料小売業</t>
  </si>
  <si>
    <t>＊</t>
  </si>
  <si>
    <t>食肉小売業</t>
  </si>
  <si>
    <t>鮮魚小売業</t>
  </si>
  <si>
    <t>乾物小売業</t>
  </si>
  <si>
    <t>野菜・果実小売業</t>
  </si>
  <si>
    <t>菓子・パン小売業</t>
  </si>
  <si>
    <t>米穀類小売業</t>
  </si>
  <si>
    <t>その他の飲食料品小売業</t>
  </si>
  <si>
    <t>自動車小売業</t>
  </si>
  <si>
    <t>自転車小売業</t>
  </si>
  <si>
    <t>家具・建具・畳小売業</t>
  </si>
  <si>
    <t>金物・荒物小売業</t>
  </si>
  <si>
    <t>陶磁器・ガラス器小売業</t>
  </si>
  <si>
    <t>家庭用機械器具小売業</t>
  </si>
  <si>
    <t>その他のじゅう器小売業</t>
  </si>
  <si>
    <t>医薬品・化粧品小売業</t>
  </si>
  <si>
    <t>農耕用品小売業</t>
  </si>
  <si>
    <t>燃料小売業</t>
  </si>
  <si>
    <t>書籍・文房具小売業</t>
  </si>
  <si>
    <t>ｽﾎﾟｰﾂ用品・玩具小売業　　※</t>
  </si>
  <si>
    <t>その他の小売業</t>
  </si>
  <si>
    <t>　　資料：「商業統計調査」経済産業省</t>
  </si>
  <si>
    <t>　</t>
  </si>
  <si>
    <t>　　（注）平成16年以前の数値には、旧関金町を含まない。</t>
  </si>
  <si>
    <t>商業（卸売、小売別）年間商品販売額の推移</t>
  </si>
  <si>
    <t>単位：万円</t>
  </si>
  <si>
    <t>各種商品卸売業</t>
  </si>
  <si>
    <t>再生資源卸売業</t>
  </si>
  <si>
    <t>機械器具卸売業</t>
  </si>
  <si>
    <t>その他の卸売業</t>
  </si>
  <si>
    <t>各種商品小売業</t>
  </si>
  <si>
    <t>呉服・服地・寝具小売業</t>
  </si>
  <si>
    <t>男子洋服小売業</t>
  </si>
  <si>
    <t>婦人・子供服小売業</t>
  </si>
  <si>
    <t>靴・履物小売業</t>
  </si>
  <si>
    <t>その他の身の回り品小売業</t>
  </si>
  <si>
    <t>各種食料品小売業</t>
  </si>
  <si>
    <t>酒・調味料小売業　　　　　　　＊</t>
  </si>
  <si>
    <t>食肉小売業</t>
  </si>
  <si>
    <t>乾物小売業　　　　　　　　　　　＊</t>
  </si>
  <si>
    <t>野菜・果実小売業</t>
  </si>
  <si>
    <t>米穀類小売業</t>
  </si>
  <si>
    <t>その他の飲食料品小売業</t>
  </si>
  <si>
    <t>自動車小売業</t>
  </si>
  <si>
    <t>自転車小売業</t>
  </si>
  <si>
    <t>家具・建具・畳小売業</t>
  </si>
  <si>
    <t>金物・荒物小売業　　　　　　　＊</t>
  </si>
  <si>
    <t>陶磁器・ガラス器小売業　　　＊</t>
  </si>
  <si>
    <t>ｽﾎﾟｰﾂ用品・玩具小売業　　　※</t>
  </si>
  <si>
    <t>商業（卸売、小売別）商品手持額の推移</t>
  </si>
  <si>
    <t>ｽﾎﾟｰﾂ用品・玩具小売業</t>
  </si>
  <si>
    <t>※</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</si>
</sst>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m/d"/>
    <numFmt numFmtId="178" formatCode="0.0_ "/>
    <numFmt numFmtId="179" formatCode="#,##0.0"/>
    <numFmt numFmtId="180" formatCode="0.0_);[Red]\(0.0\)"/>
    <numFmt numFmtId="181" formatCode="0_);[Red]\(0\)"/>
    <numFmt numFmtId="182" formatCode="#,##0_);[Red]\(#,##0\)"/>
    <numFmt numFmtId="183" formatCode="0;&quot;△ &quot;0"/>
    <numFmt numFmtId="184" formatCode="#,##0;&quot;△ &quot;#,##0"/>
    <numFmt numFmtId="185" formatCode="#,##0.0_ ;[Red]\-#,##0.0\ "/>
    <numFmt numFmtId="186" formatCode="#,##0.00_);[Red]\(#,##0.00\)"/>
    <numFmt numFmtId="187" formatCode="#,##0.0_);[Red]\(#,##0.0\)"/>
    <numFmt numFmtId="188" formatCode="#,##0.00_ "/>
    <numFmt numFmtId="189" formatCode="#,##0.0;[Red]\-#,##0.0"/>
    <numFmt numFmtId="190" formatCode="#,##0_ "/>
    <numFmt numFmtId="191" formatCode="0_ "/>
    <numFmt numFmtId="192" formatCode="_ &quot;¥&quot;* #,##0.0_ ;_ &quot;¥&quot;* \-#,##0.0_ ;_ &quot;¥&quot;* &quot;-&quot;?_ ;_ @_ "/>
    <numFmt numFmtId="193" formatCode="#,##0_ ;[Red]\-#,##0\ "/>
    <numFmt numFmtId="194" formatCode="#,##0;[Red]#,##0"/>
    <numFmt numFmtId="195" formatCode="#,##0.0;[Red]#,##0.0"/>
    <numFmt numFmtId="196" formatCode="#,##0.0;&quot;△ &quot;#,##0.0"/>
    <numFmt numFmtId="197" formatCode="#,##0.00;&quot;△ &quot;#,##0.00"/>
    <numFmt numFmtId="198" formatCode="0.0;&quot;△ &quot;0.0"/>
    <numFmt numFmtId="199" formatCode="0.00;&quot;△ &quot;0.00"/>
    <numFmt numFmtId="200" formatCode="#,##0.000;&quot;△ &quot;#,##0.000"/>
    <numFmt numFmtId="201" formatCode="mmm\-yyyy"/>
  </numFmts>
  <fonts count="40">
    <font>
      <sz val="11"/>
      <name val="ＭＳ Ｐゴシック"/>
      <family val="3"/>
    </font>
    <font>
      <sz val="11"/>
      <color indexed="8"/>
      <name val="ＭＳ Ｐゴシック"/>
      <family val="3"/>
    </font>
    <font>
      <b/>
      <sz val="11"/>
      <name val="ＭＳ Ｐゴシック"/>
      <family val="3"/>
    </font>
    <font>
      <sz val="11"/>
      <name val="ＭＳ Ｐ明朝"/>
      <family val="1"/>
    </font>
    <font>
      <sz val="9"/>
      <name val="ＭＳ Ｐ明朝"/>
      <family val="1"/>
    </font>
    <font>
      <sz val="10.5"/>
      <name val="ＭＳ Ｐ明朝"/>
      <family val="1"/>
    </font>
    <font>
      <sz val="8"/>
      <name val="ＭＳ Ｐ明朝"/>
      <family val="1"/>
    </font>
    <font>
      <sz val="9"/>
      <name val="ＭＳ Ｐゴシック"/>
      <family val="3"/>
    </font>
    <font>
      <u val="single"/>
      <sz val="10"/>
      <name val="ＭＳ Ｐ明朝"/>
      <family val="1"/>
    </font>
    <font>
      <sz val="7.5"/>
      <name val="ＭＳ Ｐ明朝"/>
      <family val="1"/>
    </font>
    <font>
      <sz val="7"/>
      <name val="ＭＳ Ｐ明朝"/>
      <family val="1"/>
    </font>
    <font>
      <sz val="6"/>
      <name val="ＭＳ Ｐ明朝"/>
      <family val="1"/>
    </font>
    <font>
      <sz val="9"/>
      <color indexed="10"/>
      <name val="ＭＳ Ｐ明朝"/>
      <family val="1"/>
    </font>
    <font>
      <sz val="11"/>
      <color indexed="23"/>
      <name val="ＭＳ Ｐ明朝"/>
      <family val="1"/>
    </font>
    <font>
      <sz val="10.5"/>
      <color indexed="10"/>
      <name val="ＭＳ Ｐ明朝"/>
      <family val="1"/>
    </font>
    <font>
      <sz val="11"/>
      <color indexed="10"/>
      <name val="ＭＳ Ｐ明朝"/>
      <family val="1"/>
    </font>
    <font>
      <sz val="10"/>
      <name val="ＭＳ Ｐ明朝"/>
      <family val="1"/>
    </font>
    <font>
      <sz val="10"/>
      <color indexed="8"/>
      <name val="ＭＳ Ｐ明朝"/>
      <family val="1"/>
    </font>
    <font>
      <sz val="6"/>
      <name val="ＭＳ Ｐゴシック"/>
      <family val="3"/>
    </font>
    <font>
      <sz val="10.5"/>
      <name val="ＭＳ Ｐゴシック"/>
      <family val="3"/>
    </font>
    <font>
      <sz val="12"/>
      <name val="ＭＳ Ｐゴシック"/>
      <family val="3"/>
    </font>
    <font>
      <sz val="11"/>
      <color indexed="17"/>
      <name val="ＭＳ Ｐゴシック"/>
      <family val="3"/>
    </font>
    <font>
      <sz val="12"/>
      <name val="ＭＳ Ｐ明朝"/>
      <family val="1"/>
    </font>
    <font>
      <b/>
      <sz val="11"/>
      <name val="ＭＳ Ｐ明朝"/>
      <family val="1"/>
    </font>
    <font>
      <sz val="10"/>
      <color indexed="10"/>
      <name val="ＭＳ Ｐ明朝"/>
      <family val="1"/>
    </font>
    <font>
      <sz val="11"/>
      <color indexed="8"/>
      <name val="ＭＳ Ｐ明朝"/>
      <family val="1"/>
    </font>
    <font>
      <b/>
      <sz val="11"/>
      <color indexed="8"/>
      <name val="ＭＳ Ｐゴシック"/>
      <family val="3"/>
    </font>
    <font>
      <b/>
      <sz val="11"/>
      <color indexed="8"/>
      <name val="ＭＳ Ｐ明朝"/>
      <family val="1"/>
    </font>
    <font>
      <sz val="9"/>
      <color indexed="8"/>
      <name val="ＭＳ Ｐ明朝"/>
      <family val="1"/>
    </font>
    <font>
      <b/>
      <sz val="12"/>
      <name val="ＭＳ Ｐゴシック"/>
      <family val="3"/>
    </font>
    <font>
      <b/>
      <sz val="10"/>
      <name val="ＭＳ Ｐ明朝"/>
      <family val="1"/>
    </font>
    <font>
      <b/>
      <sz val="9"/>
      <name val="ＭＳ Ｐ明朝"/>
      <family val="1"/>
    </font>
    <font>
      <sz val="10.5"/>
      <name val="Calibri"/>
      <family val="3"/>
    </font>
    <font>
      <sz val="12"/>
      <name val="Calibri"/>
      <family val="3"/>
    </font>
    <font>
      <sz val="11"/>
      <color indexed="17"/>
      <name val="Calibri"/>
      <family val="3"/>
    </font>
    <font>
      <b/>
      <sz val="11"/>
      <name val="Cambria"/>
      <family val="3"/>
    </font>
    <font>
      <sz val="11"/>
      <color rgb="FFFF0000"/>
      <name val="ＭＳ Ｐ明朝"/>
      <family val="1"/>
    </font>
    <font>
      <b/>
      <sz val="12"/>
      <name val="Cambria"/>
      <family val="3"/>
    </font>
    <font>
      <sz val="9"/>
      <color rgb="FFFF0000"/>
      <name val="ＭＳ Ｐ明朝"/>
      <family val="1"/>
    </font>
    <font>
      <sz val="11"/>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s>
  <borders count="2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style="medium"/>
    </border>
    <border>
      <left style="thin"/>
      <right style="thin"/>
      <top>
        <color indexed="63"/>
      </top>
      <bottom style="medium"/>
    </border>
    <border>
      <left>
        <color indexed="63"/>
      </left>
      <right style="hair"/>
      <top style="hair"/>
      <bottom style="medium"/>
    </border>
    <border>
      <left style="hair"/>
      <right>
        <color indexed="63"/>
      </right>
      <top style="hair"/>
      <bottom style="medium"/>
    </border>
    <border>
      <left style="thin"/>
      <right style="medium"/>
      <top>
        <color indexed="63"/>
      </top>
      <bottom style="medium"/>
    </border>
    <border>
      <left>
        <color indexed="63"/>
      </left>
      <right style="double"/>
      <top style="medium"/>
      <bottom style="thin"/>
    </border>
    <border>
      <left/>
      <right style="double"/>
      <top style="thin"/>
      <bottom>
        <color indexed="63"/>
      </bottom>
    </border>
    <border>
      <left style="medium"/>
      <right style="thin"/>
      <top>
        <color indexed="63"/>
      </top>
      <bottom>
        <color indexed="63"/>
      </bottom>
    </border>
    <border>
      <left style="thin"/>
      <right>
        <color indexed="63"/>
      </right>
      <top style="thin"/>
      <bottom style="hair"/>
    </border>
    <border>
      <left/>
      <right style="double"/>
      <top style="thin"/>
      <bottom style="hair"/>
    </border>
    <border>
      <left style="thin"/>
      <right/>
      <top style="hair"/>
      <bottom style="hair"/>
    </border>
    <border>
      <left/>
      <right style="double"/>
      <top style="hair"/>
      <bottom style="hair"/>
    </border>
    <border>
      <left style="medium"/>
      <right style="hair"/>
      <top>
        <color indexed="63"/>
      </top>
      <bottom style="thin"/>
    </border>
    <border>
      <left style="thin"/>
      <right>
        <color indexed="63"/>
      </right>
      <top style="hair"/>
      <bottom style="thin"/>
    </border>
    <border>
      <left/>
      <right style="double"/>
      <top style="hair"/>
      <bottom style="thin"/>
    </border>
    <border>
      <left style="medium"/>
      <right style="hair"/>
      <top>
        <color indexed="63"/>
      </top>
      <bottom style="medium"/>
    </border>
    <border>
      <left style="thin"/>
      <right>
        <color indexed="63"/>
      </right>
      <top style="hair"/>
      <bottom style="medium"/>
    </border>
    <border>
      <left/>
      <right style="double"/>
      <top style="hair"/>
      <bottom style="medium"/>
    </border>
    <border>
      <left style="medium"/>
      <right>
        <color indexed="63"/>
      </right>
      <top/>
      <bottom style="medium"/>
    </border>
    <border>
      <left/>
      <right style="double"/>
      <top/>
      <bottom style="medium"/>
    </border>
    <border>
      <left>
        <color indexed="63"/>
      </left>
      <right style="hair"/>
      <top style="medium"/>
      <bottom style="thin"/>
    </border>
    <border>
      <left style="hair"/>
      <right style="hair"/>
      <top style="medium"/>
      <bottom style="thin"/>
    </border>
    <border>
      <left style="hair"/>
      <right style="thin"/>
      <top style="medium"/>
      <bottom style="thin"/>
    </border>
    <border>
      <left style="thin"/>
      <right style="hair"/>
      <top style="medium"/>
      <bottom style="thin"/>
    </border>
    <border>
      <left>
        <color indexed="63"/>
      </left>
      <right style="medium"/>
      <top style="medium"/>
      <bottom style="thin"/>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style="thin"/>
      <right/>
      <top style="thin"/>
      <bottom/>
    </border>
    <border>
      <left>
        <color indexed="63"/>
      </left>
      <right style="medium"/>
      <top style="thin"/>
      <bottom>
        <color indexed="63"/>
      </bottom>
    </border>
    <border>
      <left style="medium"/>
      <right>
        <color indexed="63"/>
      </right>
      <top>
        <color indexed="63"/>
      </top>
      <bottom>
        <color indexed="63"/>
      </bottom>
    </border>
    <border>
      <left style="hair"/>
      <right style="hair"/>
      <top style="hair"/>
      <bottom style="hair"/>
    </border>
    <border>
      <left style="hair"/>
      <right style="double"/>
      <top style="hair"/>
      <bottom style="hair"/>
    </border>
    <border>
      <left/>
      <right style="hair"/>
      <top style="hair"/>
      <bottom style="hair"/>
    </border>
    <border>
      <left style="hair"/>
      <right style="thin"/>
      <top style="hair"/>
      <bottom style="hair"/>
    </border>
    <border>
      <left style="thin"/>
      <right style="hair"/>
      <top style="hair"/>
      <bottom style="hair"/>
    </border>
    <border>
      <left>
        <color indexed="63"/>
      </left>
      <right style="medium"/>
      <top style="hair"/>
      <bottom style="hair"/>
    </border>
    <border>
      <left style="medium"/>
      <right>
        <color indexed="63"/>
      </right>
      <top>
        <color indexed="63"/>
      </top>
      <bottom style="thin"/>
    </border>
    <border>
      <left style="hair"/>
      <right style="hair"/>
      <top style="hair"/>
      <bottom style="thin"/>
    </border>
    <border>
      <left style="hair"/>
      <right style="double"/>
      <top style="hair"/>
      <bottom style="thin"/>
    </border>
    <border>
      <left>
        <color indexed="63"/>
      </left>
      <right style="hair"/>
      <top style="hair"/>
      <bottom style="thin"/>
    </border>
    <border>
      <left style="hair"/>
      <right style="thin"/>
      <top style="hair"/>
      <bottom style="thin"/>
    </border>
    <border>
      <left style="thin"/>
      <right style="hair"/>
      <top style="hair"/>
      <bottom style="thin"/>
    </border>
    <border>
      <left>
        <color indexed="63"/>
      </left>
      <right style="medium"/>
      <top style="hair"/>
      <bottom style="thin"/>
    </border>
    <border>
      <left style="hair"/>
      <right style="hair"/>
      <top style="hair"/>
      <bottom style="medium"/>
    </border>
    <border>
      <left style="hair"/>
      <right style="double"/>
      <top style="hair"/>
      <bottom style="medium"/>
    </border>
    <border>
      <left style="hair"/>
      <right style="thin"/>
      <top style="hair"/>
      <bottom style="medium"/>
    </border>
    <border>
      <left style="thin"/>
      <right style="hair"/>
      <top style="hair"/>
      <bottom style="medium"/>
    </border>
    <border>
      <left>
        <color indexed="63"/>
      </left>
      <right style="medium"/>
      <top style="hair"/>
      <bottom style="medium"/>
    </border>
    <border>
      <left style="hair"/>
      <right>
        <color indexed="63"/>
      </right>
      <top style="medium"/>
      <bottom style="thin"/>
    </border>
    <border>
      <left style="thin"/>
      <right/>
      <top style="medium"/>
      <bottom style="thin"/>
    </border>
    <border>
      <left style="thin"/>
      <right style="medium"/>
      <top style="medium"/>
      <bottom style="thin"/>
    </border>
    <border>
      <left/>
      <right style="hair"/>
      <top/>
      <bottom/>
    </border>
    <border>
      <left style="hair"/>
      <right/>
      <top/>
      <bottom/>
    </border>
    <border>
      <left style="thin"/>
      <right style="hair"/>
      <top>
        <color indexed="63"/>
      </top>
      <bottom>
        <color indexed="63"/>
      </bottom>
    </border>
    <border>
      <left style="hair"/>
      <right style="thin"/>
      <top>
        <color indexed="63"/>
      </top>
      <bottom>
        <color indexed="63"/>
      </bottom>
    </border>
    <border>
      <left style="hair"/>
      <right style="hair"/>
      <top/>
      <bottom/>
    </border>
    <border>
      <left style="thin"/>
      <right/>
      <top/>
      <bottom/>
    </border>
    <border>
      <left style="thin"/>
      <right style="medium"/>
      <top>
        <color indexed="63"/>
      </top>
      <bottom>
        <color indexed="63"/>
      </bottom>
    </border>
    <border>
      <left style="hair"/>
      <right/>
      <top style="hair"/>
      <bottom style="hair"/>
    </border>
    <border>
      <left style="thin"/>
      <right style="medium"/>
      <top style="hair"/>
      <bottom style="hair"/>
    </border>
    <border>
      <left style="hair"/>
      <right>
        <color indexed="63"/>
      </right>
      <top style="hair"/>
      <bottom style="thin"/>
    </border>
    <border>
      <left style="thin"/>
      <right style="medium"/>
      <top style="hair"/>
      <bottom style="thin"/>
    </border>
    <border>
      <left/>
      <right style="hair"/>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style="hair"/>
      <right style="hair"/>
      <top style="thin"/>
      <bottom style="thin"/>
    </border>
    <border>
      <left style="thin"/>
      <right/>
      <top style="thin"/>
      <bottom style="thin"/>
    </border>
    <border>
      <left style="thin"/>
      <right style="medium"/>
      <top style="thin"/>
      <bottom style="thin"/>
    </border>
    <border>
      <left>
        <color indexed="63"/>
      </left>
      <right style="thin"/>
      <top style="thin"/>
      <bottom style="thin"/>
    </border>
    <border>
      <left/>
      <right/>
      <top style="thin"/>
      <bottom style="thin"/>
    </border>
    <border>
      <left>
        <color indexed="63"/>
      </left>
      <right style="hair"/>
      <top/>
      <bottom style="medium"/>
    </border>
    <border>
      <left>
        <color indexed="63"/>
      </left>
      <right/>
      <top/>
      <bottom style="medium"/>
    </border>
    <border>
      <left style="thin"/>
      <right style="hair"/>
      <top/>
      <bottom style="medium"/>
    </border>
    <border>
      <left style="hair"/>
      <right style="thin"/>
      <top/>
      <bottom style="medium"/>
    </border>
    <border>
      <left style="hair"/>
      <right style="hair"/>
      <top/>
      <bottom style="medium"/>
    </border>
    <border>
      <left style="thin"/>
      <right/>
      <top/>
      <bottom style="medium"/>
    </border>
    <border>
      <left style="double"/>
      <right style="thin"/>
      <top style="medium"/>
      <bottom style="medium"/>
    </border>
    <border>
      <left style="thin"/>
      <right style="thin"/>
      <top style="medium"/>
      <bottom style="medium"/>
    </border>
    <border>
      <left style="thin"/>
      <right style="medium"/>
      <top style="medium"/>
      <bottom style="medium"/>
    </border>
    <border>
      <left style="double"/>
      <right style="thin"/>
      <top style="medium"/>
      <bottom>
        <color indexed="63"/>
      </bottom>
    </border>
    <border>
      <left style="double"/>
      <right style="thin"/>
      <top style="thin"/>
      <bottom style="hair"/>
    </border>
    <border>
      <left style="double"/>
      <right style="thin"/>
      <top style="hair"/>
      <bottom style="thin"/>
    </border>
    <border>
      <left style="double"/>
      <right style="thin"/>
      <top style="thin"/>
      <bottom>
        <color indexed="63"/>
      </bottom>
    </border>
    <border>
      <left style="double"/>
      <right style="thin"/>
      <top style="hair"/>
      <bottom style="hair"/>
    </border>
    <border>
      <left style="double"/>
      <right style="thin"/>
      <top>
        <color indexed="63"/>
      </top>
      <bottom style="hair"/>
    </border>
    <border>
      <left style="double"/>
      <right style="thin"/>
      <top style="hair"/>
      <bottom style="medium"/>
    </border>
    <border>
      <left>
        <color indexed="63"/>
      </left>
      <right style="thin"/>
      <top style="medium"/>
      <bottom style="thin"/>
    </border>
    <border>
      <left style="thin"/>
      <right style="thin"/>
      <top style="medium"/>
      <bottom style="thin"/>
    </border>
    <border>
      <left/>
      <right style="thin"/>
      <top style="thin"/>
      <bottom/>
    </border>
    <border>
      <left style="thin"/>
      <right style="thin"/>
      <top style="thin"/>
      <bottom>
        <color indexed="63"/>
      </bottom>
    </border>
    <border>
      <left style="hair"/>
      <right/>
      <top style="thin"/>
      <bottom>
        <color indexed="63"/>
      </bottom>
    </border>
    <border>
      <left style="thin"/>
      <right style="medium"/>
      <top style="thin"/>
      <bottom>
        <color indexed="63"/>
      </bottom>
    </border>
    <border>
      <left/>
      <right style="thin"/>
      <top style="thin"/>
      <bottom style="hair"/>
    </border>
    <border>
      <left style="thin"/>
      <right style="thin"/>
      <top style="thin"/>
      <bottom style="hair"/>
    </border>
    <border>
      <left>
        <color indexed="63"/>
      </left>
      <right style="hair"/>
      <top style="thin"/>
      <bottom style="hair"/>
    </border>
    <border>
      <left style="hair"/>
      <right/>
      <top style="thin"/>
      <bottom style="hair"/>
    </border>
    <border>
      <left style="thin"/>
      <right style="medium"/>
      <top style="thin"/>
      <bottom style="hair"/>
    </border>
    <border>
      <left>
        <color indexed="63"/>
      </left>
      <right style="thin"/>
      <top style="hair"/>
      <bottom style="hair"/>
    </border>
    <border>
      <left style="thin"/>
      <right style="thin"/>
      <top style="hair"/>
      <bottom style="hair"/>
    </border>
    <border>
      <left/>
      <right style="thin"/>
      <top style="hair"/>
      <bottom style="thin"/>
    </border>
    <border>
      <left style="thin"/>
      <right style="thin"/>
      <top style="hair"/>
      <bottom style="thin"/>
    </border>
    <border>
      <left>
        <color indexed="63"/>
      </left>
      <right style="thin"/>
      <top style="hair"/>
      <bottom style="medium"/>
    </border>
    <border>
      <left style="thin"/>
      <right style="thin"/>
      <top style="hair"/>
      <bottom style="medium"/>
    </border>
    <border>
      <left style="thin"/>
      <right style="medium"/>
      <top style="hair"/>
      <bottom style="medium"/>
    </border>
    <border>
      <left>
        <color indexed="63"/>
      </left>
      <right>
        <color indexed="63"/>
      </right>
      <top style="hair"/>
      <bottom style="medium"/>
    </border>
    <border>
      <left style="hair"/>
      <right>
        <color indexed="63"/>
      </right>
      <top/>
      <bottom style="medium"/>
    </border>
    <border>
      <left/>
      <right style="medium"/>
      <top/>
      <bottom style="medium"/>
    </border>
    <border>
      <left style="thin"/>
      <right style="hair"/>
      <top style="medium"/>
      <bottom style="hair"/>
    </border>
    <border>
      <left style="hair"/>
      <right style="thin"/>
      <top style="medium"/>
      <bottom style="hair"/>
    </border>
    <border>
      <left>
        <color indexed="63"/>
      </left>
      <right style="hair"/>
      <top style="medium"/>
      <bottom style="hair"/>
    </border>
    <border>
      <left style="hair"/>
      <right style="medium"/>
      <top style="hair"/>
      <bottom style="hair"/>
    </border>
    <border>
      <left>
        <color indexed="63"/>
      </left>
      <right style="medium"/>
      <top style="medium"/>
      <bottom>
        <color indexed="63"/>
      </bottom>
    </border>
    <border>
      <left>
        <color indexed="63"/>
      </left>
      <right style="medium"/>
      <top style="thin"/>
      <bottom style="hair"/>
    </border>
    <border>
      <left style="thin"/>
      <right style="thin"/>
      <top>
        <color indexed="63"/>
      </top>
      <bottom style="hair"/>
    </border>
    <border>
      <left/>
      <right style="medium"/>
      <top/>
      <bottom style="hair"/>
    </border>
    <border>
      <left>
        <color indexed="63"/>
      </left>
      <right>
        <color indexed="63"/>
      </right>
      <top style="medium"/>
      <bottom>
        <color indexed="63"/>
      </bottom>
    </border>
    <border>
      <left style="hair"/>
      <right style="medium"/>
      <top style="medium"/>
      <bottom style="hair"/>
    </border>
    <border>
      <left style="medium"/>
      <right/>
      <top>
        <color indexed="63"/>
      </top>
      <bottom style="hair"/>
    </border>
    <border>
      <left/>
      <right style="double"/>
      <top>
        <color indexed="63"/>
      </top>
      <bottom style="hair"/>
    </border>
    <border>
      <left/>
      <right/>
      <top/>
      <bottom style="hair"/>
    </border>
    <border>
      <left/>
      <right style="thin"/>
      <top/>
      <bottom style="hair"/>
    </border>
    <border>
      <left style="thin"/>
      <right/>
      <top>
        <color indexed="63"/>
      </top>
      <bottom style="hair"/>
    </border>
    <border>
      <left style="medium"/>
      <right/>
      <top style="hair"/>
      <bottom style="hair"/>
    </border>
    <border>
      <left/>
      <right/>
      <top style="hair"/>
      <bottom style="hair"/>
    </border>
    <border>
      <left>
        <color indexed="63"/>
      </left>
      <right style="double"/>
      <top>
        <color indexed="63"/>
      </top>
      <bottom>
        <color indexed="63"/>
      </bottom>
    </border>
    <border>
      <left>
        <color indexed="63"/>
      </left>
      <right style="medium"/>
      <top>
        <color indexed="63"/>
      </top>
      <bottom>
        <color indexed="63"/>
      </bottom>
    </border>
    <border>
      <left/>
      <right/>
      <top style="hair"/>
      <bottom/>
    </border>
    <border>
      <left/>
      <right style="thin"/>
      <top style="hair"/>
      <bottom>
        <color indexed="63"/>
      </bottom>
    </border>
    <border>
      <left style="thin"/>
      <right/>
      <top style="hair"/>
      <bottom>
        <color indexed="63"/>
      </bottom>
    </border>
    <border>
      <left/>
      <right style="double"/>
      <top style="hair"/>
      <bottom/>
    </border>
    <border>
      <left/>
      <right style="medium"/>
      <top style="hair"/>
      <bottom/>
    </border>
    <border>
      <left>
        <color indexed="63"/>
      </left>
      <right style="medium"/>
      <top style="medium"/>
      <bottom style="hair"/>
    </border>
    <border>
      <left style="medium"/>
      <right/>
      <top style="medium"/>
      <bottom style="hair"/>
    </border>
    <border>
      <left/>
      <right style="double"/>
      <top style="medium"/>
      <bottom style="hair"/>
    </border>
    <border>
      <left>
        <color indexed="63"/>
      </left>
      <right>
        <color indexed="63"/>
      </right>
      <top style="medium"/>
      <bottom style="hair"/>
    </border>
    <border>
      <left>
        <color indexed="63"/>
      </left>
      <right style="thin"/>
      <top style="medium"/>
      <bottom style="hair"/>
    </border>
    <border>
      <left style="hair"/>
      <right>
        <color indexed="63"/>
      </right>
      <top style="medium"/>
      <bottom style="hair"/>
    </border>
    <border>
      <left style="thin"/>
      <right>
        <color indexed="63"/>
      </right>
      <top style="medium"/>
      <bottom style="hair"/>
    </border>
    <border>
      <left/>
      <right style="hair"/>
      <top style="hair"/>
      <bottom/>
    </border>
    <border>
      <left/>
      <right style="hair"/>
      <top/>
      <bottom style="hair"/>
    </border>
    <border>
      <left/>
      <right style="thin"/>
      <top/>
      <bottom/>
    </border>
    <border>
      <left style="hair"/>
      <right>
        <color indexed="63"/>
      </right>
      <top style="hair"/>
      <bottom>
        <color indexed="63"/>
      </bottom>
    </border>
    <border>
      <left style="double"/>
      <right style="hair"/>
      <top style="hair"/>
      <bottom style="hair"/>
    </border>
    <border>
      <left style="double"/>
      <right style="hair"/>
      <top>
        <color indexed="63"/>
      </top>
      <bottom style="medium"/>
    </border>
    <border>
      <left style="hair"/>
      <right style="medium"/>
      <top/>
      <bottom style="medium"/>
    </border>
    <border>
      <left style="medium"/>
      <right style="double"/>
      <top style="medium"/>
      <bottom style="hair"/>
    </border>
    <border>
      <left style="medium"/>
      <right style="double"/>
      <top style="hair"/>
      <bottom style="hair"/>
    </border>
    <border>
      <left style="medium"/>
      <right style="double"/>
      <top style="hair"/>
      <bottom style="medium"/>
    </border>
    <border>
      <left/>
      <right/>
      <top style="thin"/>
      <bottom/>
    </border>
    <border>
      <left>
        <color indexed="63"/>
      </left>
      <right style="medium"/>
      <top style="medium"/>
      <bottom style="medium"/>
    </border>
    <border>
      <left style="medium"/>
      <right style="double"/>
      <top>
        <color indexed="63"/>
      </top>
      <bottom style="medium"/>
    </border>
    <border>
      <left style="hair"/>
      <right style="hair"/>
      <top style="medium"/>
      <bottom style="hair"/>
    </border>
    <border>
      <left style="thin"/>
      <right style="medium"/>
      <top style="medium"/>
      <bottom style="hair"/>
    </border>
    <border>
      <left style="hair"/>
      <right style="medium"/>
      <top style="hair"/>
      <bottom style="medium"/>
    </border>
    <border>
      <left style="double"/>
      <right style="hair"/>
      <top style="hair"/>
      <bottom style="medium"/>
    </border>
    <border>
      <left/>
      <right style="double"/>
      <top style="medium"/>
      <bottom/>
    </border>
    <border>
      <left style="thin"/>
      <right style="thin"/>
      <top style="medium"/>
      <bottom style="hair"/>
    </border>
    <border>
      <left style="medium"/>
      <right style="hair"/>
      <top style="hair"/>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double"/>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medium"/>
      <bottom style="medium"/>
    </border>
    <border>
      <left style="medium"/>
      <right/>
      <top style="hair"/>
      <bottom style="thin"/>
    </border>
    <border>
      <left style="medium"/>
      <right/>
      <top style="hair"/>
      <bottom style="medium"/>
    </border>
    <border>
      <left/>
      <right/>
      <top/>
      <bottom style="thin"/>
    </border>
    <border>
      <left style="hair"/>
      <right style="hair"/>
      <top>
        <color indexed="63"/>
      </top>
      <bottom style="hair"/>
    </border>
    <border>
      <left>
        <color indexed="63"/>
      </left>
      <right>
        <color indexed="63"/>
      </right>
      <top style="hair"/>
      <bottom style="thin"/>
    </border>
    <border>
      <left style="thin"/>
      <right/>
      <top/>
      <bottom style="thin"/>
    </border>
    <border>
      <left style="hair"/>
      <right style="hair"/>
      <top/>
      <bottom style="thin"/>
    </border>
    <border>
      <left/>
      <right style="thin"/>
      <top/>
      <bottom style="thin"/>
    </border>
    <border>
      <left style="medium"/>
      <right>
        <color indexed="63"/>
      </right>
      <top style="thin"/>
      <bottom>
        <color indexed="63"/>
      </bottom>
    </border>
    <border>
      <left style="medium"/>
      <right>
        <color indexed="63"/>
      </right>
      <top style="medium"/>
      <bottom style="thin"/>
    </border>
    <border>
      <left>
        <color indexed="63"/>
      </left>
      <right/>
      <top style="medium"/>
      <bottom style="thin"/>
    </border>
    <border>
      <left style="medium"/>
      <right/>
      <top style="medium"/>
      <bottom/>
    </border>
    <border>
      <left style="hair"/>
      <right/>
      <top/>
      <bottom style="hair"/>
    </border>
    <border>
      <left style="medium"/>
      <right>
        <color indexed="63"/>
      </right>
      <top style="hair"/>
      <bottom/>
    </border>
    <border>
      <left style="thin"/>
      <right/>
      <top style="medium"/>
      <bottom/>
    </border>
    <border>
      <left style="medium"/>
      <right/>
      <top style="thin"/>
      <bottom style="medium"/>
    </border>
    <border>
      <left/>
      <right>
        <color indexed="63"/>
      </right>
      <top style="thin"/>
      <bottom style="medium"/>
    </border>
    <border>
      <left/>
      <right style="double"/>
      <top style="thin"/>
      <bottom style="medium"/>
    </border>
    <border>
      <left style="medium"/>
      <right>
        <color indexed="63"/>
      </right>
      <top style="thin"/>
      <bottom style="thin"/>
    </border>
    <border>
      <left/>
      <right style="double"/>
      <top style="thin"/>
      <bottom style="thin"/>
    </border>
    <border>
      <left style="hair"/>
      <right style="thin"/>
      <top/>
      <bottom style="hair"/>
    </border>
    <border>
      <left style="thin"/>
      <right style="hair"/>
      <top/>
      <bottom style="hair"/>
    </border>
    <border>
      <left style="hair"/>
      <right style="medium"/>
      <top style="medium"/>
      <bottom style="thin"/>
    </border>
    <border>
      <left>
        <color indexed="63"/>
      </left>
      <right style="hair"/>
      <top style="medium"/>
      <bottom/>
    </border>
    <border>
      <left style="hair"/>
      <right>
        <color indexed="63"/>
      </right>
      <top style="medium"/>
      <bottom/>
    </border>
    <border>
      <left style="medium"/>
      <right style="double"/>
      <top style="medium"/>
      <bottom>
        <color indexed="63"/>
      </bottom>
    </border>
    <border>
      <left style="medium"/>
      <right style="double"/>
      <top>
        <color indexed="63"/>
      </top>
      <bottom>
        <color indexed="63"/>
      </bottom>
    </border>
    <border>
      <left style="hair"/>
      <right style="medium"/>
      <top style="hair"/>
      <bottom>
        <color indexed="63"/>
      </bottom>
    </border>
    <border>
      <left style="medium"/>
      <right/>
      <top style="medium"/>
      <bottom style="medium"/>
    </border>
    <border>
      <left>
        <color indexed="63"/>
      </left>
      <right/>
      <top style="medium"/>
      <bottom style="medium"/>
    </border>
    <border>
      <left style="medium"/>
      <right style="hair"/>
      <top style="hair"/>
      <bottom style="medium"/>
    </border>
    <border>
      <left style="medium"/>
      <right style="hair"/>
      <top>
        <color indexed="63"/>
      </top>
      <bottom style="hair"/>
    </border>
    <border>
      <left style="medium"/>
      <right>
        <color indexed="63"/>
      </right>
      <top style="thin"/>
      <bottom style="hair"/>
    </border>
    <border>
      <left/>
      <right style="double"/>
      <top style="medium"/>
      <bottom style="medium"/>
    </border>
    <border>
      <left style="thin"/>
      <right/>
      <top style="medium"/>
      <bottom style="medium"/>
    </border>
    <border>
      <left style="medium"/>
      <right style="double"/>
      <top style="medium"/>
      <bottom style="medium"/>
    </border>
    <border>
      <left style="medium"/>
      <right style="medium"/>
      <top style="medium"/>
      <bottom style="medium"/>
    </border>
    <border>
      <left style="medium"/>
      <right style="medium"/>
      <top style="medium"/>
      <bottom style="hair"/>
    </border>
    <border>
      <left style="medium"/>
      <right style="medium"/>
      <top style="hair"/>
      <bottom style="hair"/>
    </border>
    <border>
      <left style="medium"/>
      <right style="medium"/>
      <top/>
      <bottom style="medium"/>
    </border>
    <border>
      <left style="double"/>
      <right/>
      <top style="medium"/>
      <bottom/>
    </border>
    <border>
      <left style="double"/>
      <right/>
      <top/>
      <bottom style="medium"/>
    </border>
    <border>
      <left style="thin"/>
      <right style="thin"/>
      <top/>
      <bottom/>
    </border>
    <border>
      <left style="thin"/>
      <right style="double"/>
      <top style="thin"/>
      <bottom style="hair"/>
    </border>
    <border>
      <left style="thin"/>
      <right style="double"/>
      <top style="hair"/>
      <bottom style="hair"/>
    </border>
    <border>
      <left style="thin"/>
      <right style="double"/>
      <top style="hair"/>
      <bottom style="thin"/>
    </border>
    <border>
      <left>
        <color indexed="63"/>
      </left>
      <right style="thin"/>
      <top style="thin"/>
      <bottom style="medium"/>
    </border>
    <border>
      <left style="thin"/>
      <right style="thin"/>
      <top style="thin"/>
      <bottom style="medium"/>
    </border>
    <border>
      <left style="thin"/>
      <right style="hair"/>
      <top style="thin"/>
      <bottom style="medium"/>
    </border>
    <border>
      <left style="hair"/>
      <right style="hair"/>
      <top style="thin"/>
      <bottom style="medium"/>
    </border>
    <border>
      <left style="hair"/>
      <right style="thin"/>
      <top style="thin"/>
      <bottom style="medium"/>
    </border>
    <border>
      <left/>
      <right style="medium"/>
      <top style="thin"/>
      <bottom style="medium"/>
    </border>
    <border>
      <left style="double"/>
      <right style="thin"/>
      <top/>
      <bottom style="medium"/>
    </border>
    <border>
      <left style="thin"/>
      <right style="hair"/>
      <top style="medium"/>
      <bottom/>
    </border>
    <border>
      <left style="hair"/>
      <right style="thin"/>
      <top style="medium"/>
      <bottom/>
    </border>
    <border>
      <left style="medium"/>
      <right style="double"/>
      <top/>
      <bottom style="thin"/>
    </border>
    <border>
      <left style="double"/>
      <right style="thin"/>
      <top/>
      <bottom style="thin"/>
    </border>
    <border>
      <left style="thin"/>
      <right style="thin"/>
      <top/>
      <bottom style="thin"/>
    </border>
    <border>
      <left style="thin"/>
      <right style="hair"/>
      <top/>
      <bottom style="thin"/>
    </border>
    <border>
      <left style="hair"/>
      <right style="thin"/>
      <top/>
      <bottom style="thin"/>
    </border>
    <border>
      <left style="thin"/>
      <right style="medium"/>
      <top/>
      <bottom style="thin"/>
    </border>
    <border>
      <left style="medium"/>
      <right style="double"/>
      <top style="thin"/>
      <bottom/>
    </border>
    <border>
      <left style="double"/>
      <right style="thin"/>
      <top/>
      <bottom/>
    </border>
    <border>
      <left/>
      <right style="hair"/>
      <top/>
      <bottom style="thin"/>
    </border>
    <border>
      <left style="hair"/>
      <right/>
      <top/>
      <bottom style="thin"/>
    </border>
    <border>
      <left style="hair"/>
      <right style="double"/>
      <top style="thin"/>
      <bottom/>
    </border>
    <border>
      <left style="hair"/>
      <right style="double"/>
      <top/>
      <bottom/>
    </border>
    <border>
      <left/>
      <right style="medium"/>
      <top/>
      <bottom style="thin"/>
    </border>
    <border>
      <left style="hair"/>
      <right style="double"/>
      <top/>
      <bottom style="medium"/>
    </border>
    <border>
      <left>
        <color indexed="63"/>
      </left>
      <right>
        <color indexed="63"/>
      </right>
      <top style="thin"/>
      <bottom style="hair"/>
    </border>
    <border>
      <left style="hair"/>
      <right style="double"/>
      <top style="medium"/>
      <bottom style="hair"/>
    </border>
    <border>
      <left style="hair"/>
      <right style="double"/>
      <top style="hair"/>
      <bottom/>
    </border>
    <border>
      <left style="thin"/>
      <right style="medium"/>
      <top style="thin"/>
      <bottom style="medium"/>
    </border>
    <border>
      <left/>
      <right style="double"/>
      <top/>
      <bottom style="thin"/>
    </border>
    <border>
      <left style="thin"/>
      <right style="thin"/>
      <top style="thin"/>
      <bottom style="thin"/>
    </border>
    <border>
      <left style="medium"/>
      <right style="thin"/>
      <top style="medium"/>
      <bottom style="thin"/>
    </border>
    <border>
      <left style="medium"/>
      <right style="thin"/>
      <top style="thin"/>
      <bottom/>
    </border>
    <border>
      <left style="medium"/>
      <right style="thin"/>
      <top/>
      <bottom style="thin"/>
    </border>
    <border>
      <left style="medium"/>
      <right style="thin"/>
      <top/>
      <bottom style="medium"/>
    </border>
    <border>
      <left style="thin"/>
      <right style="double"/>
      <top style="hair"/>
      <bottom style="mediu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0" borderId="0" applyNumberFormat="0" applyFill="0" applyBorder="0" applyAlignment="0" applyProtection="0"/>
    <xf numFmtId="0" fontId="8" fillId="26" borderId="1" applyNumberFormat="0" applyAlignment="0" applyProtection="0"/>
    <xf numFmtId="0" fontId="32" fillId="27" borderId="0" applyNumberFormat="0" applyBorder="0" applyAlignment="0" applyProtection="0"/>
    <xf numFmtId="9" fontId="2" fillId="0" borderId="0" applyFont="0" applyFill="0" applyBorder="0" applyAlignment="0" applyProtection="0"/>
    <xf numFmtId="0" fontId="2" fillId="28" borderId="2" applyNumberFormat="0" applyFont="0" applyAlignment="0" applyProtection="0"/>
    <xf numFmtId="0" fontId="33" fillId="0" borderId="3" applyNumberFormat="0" applyFill="0" applyAlignment="0" applyProtection="0"/>
    <xf numFmtId="0" fontId="9" fillId="29" borderId="0" applyNumberFormat="0" applyBorder="0" applyAlignment="0" applyProtection="0"/>
    <xf numFmtId="0" fontId="10" fillId="30" borderId="4" applyNumberFormat="0" applyAlignment="0" applyProtection="0"/>
    <xf numFmtId="0" fontId="11" fillId="0" borderId="0" applyNumberFormat="0" applyFill="0" applyBorder="0" applyAlignment="0" applyProtection="0"/>
    <xf numFmtId="38" fontId="2" fillId="0" borderId="0" applyFont="0" applyFill="0" applyBorder="0" applyAlignment="0" applyProtection="0"/>
    <xf numFmtId="40"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2" fillId="0" borderId="8" applyNumberFormat="0" applyFill="0" applyAlignment="0" applyProtection="0"/>
    <xf numFmtId="0" fontId="15" fillId="30" borderId="9" applyNumberFormat="0" applyAlignment="0" applyProtection="0"/>
    <xf numFmtId="0" fontId="14" fillId="0" borderId="0" applyNumberFormat="0" applyFill="0" applyBorder="0" applyAlignment="0" applyProtection="0"/>
    <xf numFmtId="6" fontId="2" fillId="0" borderId="0" applyFont="0" applyFill="0" applyBorder="0" applyAlignment="0" applyProtection="0"/>
    <xf numFmtId="8" fontId="2" fillId="0" borderId="0" applyFont="0" applyFill="0" applyBorder="0" applyAlignment="0" applyProtection="0"/>
    <xf numFmtId="0" fontId="15" fillId="31" borderId="4" applyNumberFormat="0" applyAlignment="0" applyProtection="0"/>
    <xf numFmtId="0" fontId="2" fillId="0" borderId="0">
      <alignment/>
      <protection/>
    </xf>
    <xf numFmtId="0" fontId="2" fillId="0" borderId="0">
      <alignment/>
      <protection/>
    </xf>
    <xf numFmtId="0" fontId="0" fillId="0" borderId="0">
      <alignment vertical="center"/>
      <protection/>
    </xf>
    <xf numFmtId="0" fontId="34" fillId="32" borderId="0" applyNumberFormat="0" applyBorder="0" applyAlignment="0" applyProtection="0"/>
  </cellStyleXfs>
  <cellXfs count="1603">
    <xf numFmtId="0" fontId="0" fillId="0" borderId="0" xfId="0" applyAlignment="1">
      <alignment/>
    </xf>
    <xf numFmtId="0" fontId="4" fillId="0" borderId="0" xfId="0" applyFont="1" applyAlignment="1">
      <alignment vertical="center"/>
    </xf>
    <xf numFmtId="0" fontId="4" fillId="0" borderId="0" xfId="0" applyFont="1" applyBorder="1" applyAlignment="1">
      <alignment vertical="center"/>
    </xf>
    <xf numFmtId="0" fontId="3" fillId="0" borderId="0" xfId="0" applyFont="1" applyAlignment="1">
      <alignment vertical="center"/>
    </xf>
    <xf numFmtId="0" fontId="14" fillId="0" borderId="0" xfId="0" applyFont="1" applyAlignment="1">
      <alignment vertical="center"/>
    </xf>
    <xf numFmtId="0" fontId="4" fillId="0" borderId="0" xfId="0" applyFont="1" applyAlignment="1">
      <alignment horizontal="left" vertical="center"/>
    </xf>
    <xf numFmtId="0" fontId="3" fillId="0" borderId="0" xfId="0" applyFont="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Alignment="1">
      <alignment horizontal="righ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shrinkToFit="1"/>
    </xf>
    <xf numFmtId="0" fontId="3" fillId="0" borderId="17" xfId="0" applyFont="1" applyBorder="1" applyAlignment="1">
      <alignment horizontal="center"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justify" vertical="center"/>
    </xf>
    <xf numFmtId="0" fontId="3" fillId="0" borderId="21" xfId="0" applyFont="1" applyBorder="1" applyAlignment="1">
      <alignment horizontal="justify" vertical="center"/>
    </xf>
    <xf numFmtId="0" fontId="3" fillId="0" borderId="22" xfId="0" applyFont="1" applyBorder="1" applyAlignment="1">
      <alignment horizontal="justify" vertical="center"/>
    </xf>
    <xf numFmtId="0" fontId="3" fillId="0" borderId="23" xfId="0" applyFont="1" applyBorder="1" applyAlignment="1">
      <alignment horizontal="justify" vertical="center"/>
    </xf>
    <xf numFmtId="0" fontId="3" fillId="0" borderId="24" xfId="0" applyFont="1" applyBorder="1" applyAlignment="1">
      <alignment horizontal="justify" vertical="center"/>
    </xf>
    <xf numFmtId="0" fontId="3" fillId="0" borderId="25" xfId="0" applyFont="1" applyBorder="1" applyAlignment="1">
      <alignment horizontal="justify" vertical="center"/>
    </xf>
    <xf numFmtId="0" fontId="3" fillId="0" borderId="26" xfId="0" applyFont="1" applyBorder="1" applyAlignment="1">
      <alignment horizontal="justify" vertical="center"/>
    </xf>
    <xf numFmtId="0" fontId="3" fillId="0" borderId="27" xfId="0" applyFont="1" applyBorder="1" applyAlignment="1">
      <alignment horizontal="justify" vertical="center"/>
    </xf>
    <xf numFmtId="0" fontId="3" fillId="0" borderId="28" xfId="0" applyFont="1" applyBorder="1" applyAlignment="1">
      <alignment horizontal="justify" vertical="center"/>
    </xf>
    <xf numFmtId="0" fontId="3" fillId="0" borderId="29" xfId="0" applyFont="1" applyBorder="1" applyAlignment="1">
      <alignment horizontal="justify" vertical="center"/>
    </xf>
    <xf numFmtId="0" fontId="3" fillId="0" borderId="30" xfId="0" applyFont="1" applyBorder="1" applyAlignment="1">
      <alignment horizontal="justify" vertical="center"/>
    </xf>
    <xf numFmtId="0" fontId="3" fillId="0" borderId="31" xfId="0" applyFont="1" applyFill="1" applyBorder="1" applyAlignment="1">
      <alignment horizontal="right" vertical="center"/>
    </xf>
    <xf numFmtId="0" fontId="11" fillId="0" borderId="32" xfId="0" applyFont="1" applyFill="1" applyBorder="1" applyAlignment="1">
      <alignment horizontal="right" vertical="center"/>
    </xf>
    <xf numFmtId="0" fontId="16" fillId="0" borderId="0" xfId="0" applyFont="1" applyAlignment="1">
      <alignment vertical="center"/>
    </xf>
    <xf numFmtId="0" fontId="16" fillId="0" borderId="0" xfId="0" applyFont="1" applyBorder="1" applyAlignment="1">
      <alignment vertical="center"/>
    </xf>
    <xf numFmtId="0" fontId="16" fillId="0" borderId="0" xfId="0" applyFont="1" applyBorder="1" applyAlignment="1">
      <alignment horizontal="right" vertical="center"/>
    </xf>
    <xf numFmtId="0" fontId="16" fillId="0" borderId="33" xfId="0" applyFont="1" applyBorder="1" applyAlignment="1">
      <alignment horizontal="center" vertical="center" shrinkToFit="1"/>
    </xf>
    <xf numFmtId="0" fontId="16" fillId="0" borderId="34" xfId="0" applyFont="1" applyBorder="1" applyAlignment="1">
      <alignment horizontal="center" vertical="center" shrinkToFit="1"/>
    </xf>
    <xf numFmtId="0" fontId="16" fillId="0" borderId="35" xfId="0" applyFont="1" applyBorder="1" applyAlignment="1">
      <alignment horizontal="center" vertical="center" shrinkToFit="1"/>
    </xf>
    <xf numFmtId="0" fontId="16" fillId="0" borderId="36" xfId="0" applyFont="1" applyBorder="1" applyAlignment="1">
      <alignment horizontal="center" vertical="center" shrinkToFit="1"/>
    </xf>
    <xf numFmtId="0" fontId="16" fillId="0" borderId="37" xfId="0" applyFont="1" applyBorder="1" applyAlignment="1">
      <alignment horizontal="center" vertical="center" shrinkToFit="1"/>
    </xf>
    <xf numFmtId="184" fontId="16" fillId="0" borderId="38" xfId="48" applyNumberFormat="1" applyFont="1" applyBorder="1" applyAlignment="1">
      <alignment horizontal="right" vertical="center"/>
    </xf>
    <xf numFmtId="184" fontId="16" fillId="0" borderId="39" xfId="48" applyNumberFormat="1" applyFont="1" applyBorder="1" applyAlignment="1">
      <alignment horizontal="right" vertical="center"/>
    </xf>
    <xf numFmtId="184" fontId="16" fillId="0" borderId="40" xfId="48" applyNumberFormat="1" applyFont="1" applyBorder="1" applyAlignment="1">
      <alignment horizontal="right" vertical="center"/>
    </xf>
    <xf numFmtId="184" fontId="16" fillId="0" borderId="41" xfId="48" applyNumberFormat="1" applyFont="1" applyBorder="1" applyAlignment="1">
      <alignment horizontal="right" vertical="center" wrapText="1"/>
    </xf>
    <xf numFmtId="184" fontId="16" fillId="0" borderId="39" xfId="48" applyNumberFormat="1" applyFont="1" applyBorder="1" applyAlignment="1">
      <alignment horizontal="right" vertical="center" wrapText="1"/>
    </xf>
    <xf numFmtId="184" fontId="16" fillId="0" borderId="40" xfId="48" applyNumberFormat="1" applyFont="1" applyBorder="1" applyAlignment="1">
      <alignment horizontal="right" vertical="center" wrapText="1"/>
    </xf>
    <xf numFmtId="184" fontId="16" fillId="0" borderId="42" xfId="48" applyNumberFormat="1" applyFont="1" applyBorder="1" applyAlignment="1">
      <alignment horizontal="right" vertical="center"/>
    </xf>
    <xf numFmtId="184" fontId="16" fillId="0" borderId="43" xfId="48" applyNumberFormat="1" applyFont="1" applyBorder="1" applyAlignment="1">
      <alignment horizontal="right" vertical="center"/>
    </xf>
    <xf numFmtId="0" fontId="16" fillId="0" borderId="44" xfId="0" applyFont="1" applyBorder="1" applyAlignment="1">
      <alignment vertical="center"/>
    </xf>
    <xf numFmtId="0" fontId="16" fillId="0" borderId="45" xfId="0" applyFont="1" applyBorder="1" applyAlignment="1">
      <alignment vertical="center"/>
    </xf>
    <xf numFmtId="0" fontId="16" fillId="0" borderId="46" xfId="0" applyFont="1" applyBorder="1" applyAlignment="1">
      <alignment vertical="center"/>
    </xf>
    <xf numFmtId="184" fontId="16" fillId="0" borderId="47" xfId="48" applyNumberFormat="1" applyFont="1" applyBorder="1" applyAlignment="1">
      <alignment horizontal="right" vertical="center"/>
    </xf>
    <xf numFmtId="184" fontId="16" fillId="0" borderId="45" xfId="48" applyNumberFormat="1" applyFont="1" applyBorder="1" applyAlignment="1">
      <alignment horizontal="right" vertical="center"/>
    </xf>
    <xf numFmtId="184" fontId="16" fillId="0" borderId="48" xfId="48" applyNumberFormat="1" applyFont="1" applyBorder="1" applyAlignment="1">
      <alignment horizontal="right" vertical="center"/>
    </xf>
    <xf numFmtId="184" fontId="16" fillId="0" borderId="49" xfId="48" applyNumberFormat="1" applyFont="1" applyBorder="1" applyAlignment="1">
      <alignment horizontal="right" vertical="center" wrapText="1"/>
    </xf>
    <xf numFmtId="184" fontId="16" fillId="0" borderId="45" xfId="48" applyNumberFormat="1" applyFont="1" applyBorder="1" applyAlignment="1">
      <alignment horizontal="right" vertical="center" wrapText="1"/>
    </xf>
    <xf numFmtId="184" fontId="16" fillId="0" borderId="48" xfId="48" applyNumberFormat="1" applyFont="1" applyBorder="1" applyAlignment="1">
      <alignment horizontal="right" vertical="center" wrapText="1"/>
    </xf>
    <xf numFmtId="184" fontId="16" fillId="0" borderId="49" xfId="48" applyNumberFormat="1" applyFont="1" applyBorder="1" applyAlignment="1">
      <alignment horizontal="right" vertical="center"/>
    </xf>
    <xf numFmtId="184" fontId="16" fillId="0" borderId="50" xfId="48" applyNumberFormat="1" applyFont="1" applyBorder="1" applyAlignment="1">
      <alignment horizontal="right" vertical="center"/>
    </xf>
    <xf numFmtId="0" fontId="16" fillId="0" borderId="51" xfId="0" applyFont="1" applyBorder="1" applyAlignment="1">
      <alignment vertical="center"/>
    </xf>
    <xf numFmtId="0" fontId="16" fillId="0" borderId="52" xfId="0" applyFont="1" applyBorder="1" applyAlignment="1">
      <alignment vertical="center"/>
    </xf>
    <xf numFmtId="0" fontId="16" fillId="0" borderId="53" xfId="0" applyFont="1" applyBorder="1" applyAlignment="1">
      <alignment vertical="center"/>
    </xf>
    <xf numFmtId="184" fontId="16" fillId="0" borderId="54" xfId="48" applyNumberFormat="1" applyFont="1" applyBorder="1" applyAlignment="1">
      <alignment horizontal="right" vertical="center"/>
    </xf>
    <xf numFmtId="184" fontId="16" fillId="0" borderId="52" xfId="48" applyNumberFormat="1" applyFont="1" applyBorder="1" applyAlignment="1">
      <alignment horizontal="right" vertical="center"/>
    </xf>
    <xf numFmtId="184" fontId="16" fillId="0" borderId="55" xfId="48" applyNumberFormat="1" applyFont="1" applyBorder="1" applyAlignment="1">
      <alignment horizontal="right" vertical="center"/>
    </xf>
    <xf numFmtId="184" fontId="16" fillId="0" borderId="56" xfId="48" applyNumberFormat="1" applyFont="1" applyBorder="1" applyAlignment="1">
      <alignment horizontal="right" vertical="center" wrapText="1"/>
    </xf>
    <xf numFmtId="184" fontId="16" fillId="0" borderId="52" xfId="48" applyNumberFormat="1" applyFont="1" applyBorder="1" applyAlignment="1">
      <alignment horizontal="right" vertical="center" wrapText="1"/>
    </xf>
    <xf numFmtId="184" fontId="16" fillId="0" borderId="55" xfId="48" applyNumberFormat="1" applyFont="1" applyBorder="1" applyAlignment="1">
      <alignment horizontal="right" vertical="center" wrapText="1"/>
    </xf>
    <xf numFmtId="184" fontId="16" fillId="0" borderId="56" xfId="48" applyNumberFormat="1" applyFont="1" applyBorder="1" applyAlignment="1">
      <alignment horizontal="right" vertical="center"/>
    </xf>
    <xf numFmtId="184" fontId="16" fillId="0" borderId="57" xfId="48" applyNumberFormat="1" applyFont="1" applyBorder="1" applyAlignment="1">
      <alignment horizontal="right" vertical="center"/>
    </xf>
    <xf numFmtId="184" fontId="16" fillId="0" borderId="42" xfId="48" applyNumberFormat="1" applyFont="1" applyBorder="1" applyAlignment="1">
      <alignment horizontal="right" vertical="center" wrapText="1"/>
    </xf>
    <xf numFmtId="184" fontId="16" fillId="0" borderId="43" xfId="48" applyNumberFormat="1" applyFont="1" applyBorder="1" applyAlignment="1">
      <alignment horizontal="right" vertical="center" wrapText="1"/>
    </xf>
    <xf numFmtId="184" fontId="16" fillId="0" borderId="50" xfId="48" applyNumberFormat="1" applyFont="1" applyBorder="1" applyAlignment="1">
      <alignment horizontal="right" vertical="center" wrapText="1"/>
    </xf>
    <xf numFmtId="0" fontId="16" fillId="0" borderId="31" xfId="0" applyFont="1" applyBorder="1" applyAlignment="1">
      <alignment vertical="center"/>
    </xf>
    <xf numFmtId="0" fontId="16" fillId="0" borderId="58" xfId="0" applyFont="1" applyBorder="1" applyAlignment="1">
      <alignment vertical="center"/>
    </xf>
    <xf numFmtId="0" fontId="16" fillId="0" borderId="59" xfId="0" applyFont="1" applyBorder="1" applyAlignment="1">
      <alignment vertical="center"/>
    </xf>
    <xf numFmtId="184" fontId="16" fillId="0" borderId="15" xfId="48" applyNumberFormat="1" applyFont="1" applyBorder="1" applyAlignment="1">
      <alignment horizontal="right" vertical="center"/>
    </xf>
    <xf numFmtId="184" fontId="16" fillId="0" borderId="58" xfId="48" applyNumberFormat="1" applyFont="1" applyBorder="1" applyAlignment="1">
      <alignment horizontal="right" vertical="center"/>
    </xf>
    <xf numFmtId="184" fontId="16" fillId="0" borderId="60" xfId="48" applyNumberFormat="1" applyFont="1" applyBorder="1" applyAlignment="1">
      <alignment horizontal="right" vertical="center"/>
    </xf>
    <xf numFmtId="184" fontId="16" fillId="0" borderId="61" xfId="48" applyNumberFormat="1" applyFont="1" applyBorder="1" applyAlignment="1">
      <alignment horizontal="right" vertical="center" wrapText="1"/>
    </xf>
    <xf numFmtId="184" fontId="16" fillId="0" borderId="58" xfId="48" applyNumberFormat="1" applyFont="1" applyBorder="1" applyAlignment="1">
      <alignment horizontal="right" vertical="center" wrapText="1"/>
    </xf>
    <xf numFmtId="184" fontId="16" fillId="0" borderId="60" xfId="48" applyNumberFormat="1" applyFont="1" applyBorder="1" applyAlignment="1">
      <alignment horizontal="right" vertical="center" wrapText="1"/>
    </xf>
    <xf numFmtId="184" fontId="16" fillId="0" borderId="62" xfId="48" applyNumberFormat="1" applyFont="1" applyBorder="1" applyAlignment="1">
      <alignment horizontal="right" vertical="center" wrapText="1"/>
    </xf>
    <xf numFmtId="0" fontId="16" fillId="0" borderId="0" xfId="0" applyFont="1" applyBorder="1" applyAlignment="1">
      <alignment horizontal="center" vertical="center"/>
    </xf>
    <xf numFmtId="0" fontId="16" fillId="0" borderId="0"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15" xfId="0" applyFont="1" applyBorder="1" applyAlignment="1">
      <alignment horizontal="center" vertical="center" wrapText="1"/>
    </xf>
    <xf numFmtId="0" fontId="4" fillId="0" borderId="61" xfId="0" applyFont="1" applyBorder="1" applyAlignment="1">
      <alignment horizontal="center" vertical="center"/>
    </xf>
    <xf numFmtId="0" fontId="4" fillId="0" borderId="58" xfId="0" applyFont="1" applyBorder="1" applyAlignment="1">
      <alignment horizontal="center" vertical="center"/>
    </xf>
    <xf numFmtId="0" fontId="4" fillId="0" borderId="58" xfId="0" applyFont="1" applyBorder="1" applyAlignment="1">
      <alignment horizontal="center" vertical="center" shrinkToFit="1"/>
    </xf>
    <xf numFmtId="0" fontId="11" fillId="0" borderId="58" xfId="0" applyFont="1" applyBorder="1" applyAlignment="1">
      <alignment horizontal="center" vertical="center" wrapText="1"/>
    </xf>
    <xf numFmtId="0" fontId="11" fillId="0" borderId="58" xfId="0" applyFont="1" applyBorder="1" applyAlignment="1">
      <alignment vertical="center" wrapText="1"/>
    </xf>
    <xf numFmtId="0" fontId="11" fillId="0" borderId="60" xfId="0" applyFont="1" applyBorder="1" applyAlignment="1">
      <alignment horizontal="center" vertical="center"/>
    </xf>
    <xf numFmtId="0" fontId="11" fillId="0" borderId="60" xfId="0" applyFont="1" applyBorder="1" applyAlignment="1">
      <alignment vertical="center" wrapText="1"/>
    </xf>
    <xf numFmtId="0" fontId="16" fillId="0" borderId="18" xfId="0" applyFont="1" applyBorder="1" applyAlignment="1">
      <alignment vertical="center"/>
    </xf>
    <xf numFmtId="196" fontId="16" fillId="0" borderId="33" xfId="48" applyNumberFormat="1" applyFont="1" applyBorder="1" applyAlignment="1">
      <alignment vertical="center"/>
    </xf>
    <xf numFmtId="196" fontId="16" fillId="0" borderId="63" xfId="48" applyNumberFormat="1" applyFont="1" applyBorder="1" applyAlignment="1">
      <alignment vertical="center"/>
    </xf>
    <xf numFmtId="196" fontId="16" fillId="0" borderId="36" xfId="48" applyNumberFormat="1" applyFont="1" applyBorder="1" applyAlignment="1">
      <alignment horizontal="right" vertical="center"/>
    </xf>
    <xf numFmtId="196" fontId="16" fillId="0" borderId="35" xfId="48" applyNumberFormat="1" applyFont="1" applyBorder="1" applyAlignment="1">
      <alignment horizontal="right" vertical="center"/>
    </xf>
    <xf numFmtId="196" fontId="16" fillId="0" borderId="36" xfId="48" applyNumberFormat="1" applyFont="1" applyBorder="1" applyAlignment="1">
      <alignment vertical="center"/>
    </xf>
    <xf numFmtId="196" fontId="16" fillId="0" borderId="35" xfId="48" applyNumberFormat="1" applyFont="1" applyBorder="1" applyAlignment="1">
      <alignment vertical="center"/>
    </xf>
    <xf numFmtId="196" fontId="16" fillId="0" borderId="34" xfId="48" applyNumberFormat="1" applyFont="1" applyBorder="1" applyAlignment="1">
      <alignment vertical="center"/>
    </xf>
    <xf numFmtId="196" fontId="16" fillId="0" borderId="64" xfId="48" applyNumberFormat="1" applyFont="1" applyBorder="1" applyAlignment="1">
      <alignment horizontal="right" vertical="center"/>
    </xf>
    <xf numFmtId="196" fontId="16" fillId="0" borderId="65" xfId="48" applyNumberFormat="1" applyFont="1" applyBorder="1" applyAlignment="1">
      <alignment horizontal="right" vertical="center"/>
    </xf>
    <xf numFmtId="196" fontId="16" fillId="0" borderId="0" xfId="48" applyNumberFormat="1" applyFont="1" applyBorder="1" applyAlignment="1">
      <alignment vertical="center"/>
    </xf>
    <xf numFmtId="196" fontId="16" fillId="0" borderId="0" xfId="48" applyNumberFormat="1" applyFont="1" applyBorder="1" applyAlignment="1">
      <alignment horizontal="right" vertical="center"/>
    </xf>
    <xf numFmtId="189" fontId="16" fillId="0" borderId="0" xfId="48" applyNumberFormat="1" applyFont="1" applyBorder="1" applyAlignment="1">
      <alignment horizontal="right" vertical="center"/>
    </xf>
    <xf numFmtId="196" fontId="16" fillId="0" borderId="66" xfId="48" applyNumberFormat="1" applyFont="1" applyBorder="1" applyAlignment="1">
      <alignment vertical="center"/>
    </xf>
    <xf numFmtId="196" fontId="16" fillId="0" borderId="67" xfId="48" applyNumberFormat="1" applyFont="1" applyBorder="1" applyAlignment="1">
      <alignment vertical="center"/>
    </xf>
    <xf numFmtId="196" fontId="16" fillId="0" borderId="68" xfId="48" applyNumberFormat="1" applyFont="1" applyBorder="1" applyAlignment="1">
      <alignment vertical="center"/>
    </xf>
    <xf numFmtId="196" fontId="16" fillId="0" borderId="69" xfId="48" applyNumberFormat="1" applyFont="1" applyBorder="1" applyAlignment="1">
      <alignment vertical="center"/>
    </xf>
    <xf numFmtId="196" fontId="16" fillId="0" borderId="70" xfId="48" applyNumberFormat="1" applyFont="1" applyBorder="1" applyAlignment="1">
      <alignment vertical="center"/>
    </xf>
    <xf numFmtId="196" fontId="16" fillId="0" borderId="71" xfId="48" applyNumberFormat="1" applyFont="1" applyBorder="1" applyAlignment="1">
      <alignment horizontal="right" vertical="center"/>
    </xf>
    <xf numFmtId="196" fontId="16" fillId="0" borderId="69" xfId="48" applyNumberFormat="1" applyFont="1" applyBorder="1" applyAlignment="1">
      <alignment horizontal="right" vertical="center"/>
    </xf>
    <xf numFmtId="196" fontId="16" fillId="0" borderId="72" xfId="48" applyNumberFormat="1" applyFont="1" applyBorder="1" applyAlignment="1">
      <alignment horizontal="right" vertical="center"/>
    </xf>
    <xf numFmtId="196" fontId="16" fillId="0" borderId="47" xfId="48" applyNumberFormat="1" applyFont="1" applyBorder="1" applyAlignment="1">
      <alignment vertical="center"/>
    </xf>
    <xf numFmtId="196" fontId="16" fillId="0" borderId="73" xfId="48" applyNumberFormat="1" applyFont="1" applyBorder="1" applyAlignment="1">
      <alignment vertical="center"/>
    </xf>
    <xf numFmtId="196" fontId="16" fillId="0" borderId="49" xfId="48" applyNumberFormat="1" applyFont="1" applyBorder="1" applyAlignment="1">
      <alignment horizontal="right" vertical="center"/>
    </xf>
    <xf numFmtId="196" fontId="16" fillId="0" borderId="48" xfId="48" applyNumberFormat="1" applyFont="1" applyBorder="1" applyAlignment="1">
      <alignment horizontal="right" vertical="center"/>
    </xf>
    <xf numFmtId="196" fontId="16" fillId="0" borderId="48" xfId="48" applyNumberFormat="1" applyFont="1" applyBorder="1" applyAlignment="1">
      <alignment vertical="center"/>
    </xf>
    <xf numFmtId="196" fontId="16" fillId="0" borderId="49" xfId="48" applyNumberFormat="1" applyFont="1" applyBorder="1" applyAlignment="1">
      <alignment vertical="center"/>
    </xf>
    <xf numFmtId="196" fontId="16" fillId="0" borderId="45" xfId="48" applyNumberFormat="1" applyFont="1" applyBorder="1" applyAlignment="1">
      <alignment vertical="center"/>
    </xf>
    <xf numFmtId="196" fontId="16" fillId="0" borderId="74" xfId="48" applyNumberFormat="1" applyFont="1" applyBorder="1" applyAlignment="1">
      <alignment horizontal="right" vertical="center"/>
    </xf>
    <xf numFmtId="196" fontId="16" fillId="0" borderId="54" xfId="48" applyNumberFormat="1" applyFont="1" applyBorder="1" applyAlignment="1">
      <alignment vertical="center"/>
    </xf>
    <xf numFmtId="196" fontId="16" fillId="0" borderId="75" xfId="48" applyNumberFormat="1" applyFont="1" applyBorder="1" applyAlignment="1">
      <alignment vertical="center"/>
    </xf>
    <xf numFmtId="196" fontId="16" fillId="0" borderId="56" xfId="48" applyNumberFormat="1" applyFont="1" applyBorder="1" applyAlignment="1">
      <alignment horizontal="right" vertical="center"/>
    </xf>
    <xf numFmtId="196" fontId="16" fillId="0" borderId="55" xfId="48" applyNumberFormat="1" applyFont="1" applyBorder="1" applyAlignment="1">
      <alignment horizontal="right" vertical="center"/>
    </xf>
    <xf numFmtId="196" fontId="16" fillId="0" borderId="55" xfId="48" applyNumberFormat="1" applyFont="1" applyBorder="1" applyAlignment="1">
      <alignment vertical="center"/>
    </xf>
    <xf numFmtId="196" fontId="16" fillId="0" borderId="56" xfId="48" applyNumberFormat="1" applyFont="1" applyBorder="1" applyAlignment="1">
      <alignment vertical="center"/>
    </xf>
    <xf numFmtId="196" fontId="16" fillId="0" borderId="52" xfId="48" applyNumberFormat="1" applyFont="1" applyBorder="1" applyAlignment="1">
      <alignment vertical="center"/>
    </xf>
    <xf numFmtId="196" fontId="16" fillId="0" borderId="76" xfId="48" applyNumberFormat="1" applyFont="1" applyBorder="1" applyAlignment="1">
      <alignment horizontal="right" vertical="center"/>
    </xf>
    <xf numFmtId="196" fontId="16" fillId="0" borderId="77" xfId="48" applyNumberFormat="1" applyFont="1" applyBorder="1" applyAlignment="1">
      <alignment vertical="center"/>
    </xf>
    <xf numFmtId="196" fontId="16" fillId="0" borderId="78" xfId="48" applyNumberFormat="1" applyFont="1" applyBorder="1" applyAlignment="1">
      <alignment vertical="center"/>
    </xf>
    <xf numFmtId="196" fontId="16" fillId="0" borderId="79" xfId="48" applyNumberFormat="1" applyFont="1" applyBorder="1" applyAlignment="1">
      <alignment vertical="center"/>
    </xf>
    <xf numFmtId="196" fontId="16" fillId="0" borderId="80" xfId="48" applyNumberFormat="1" applyFont="1" applyBorder="1" applyAlignment="1">
      <alignment vertical="center"/>
    </xf>
    <xf numFmtId="196" fontId="16" fillId="0" borderId="81" xfId="48" applyNumberFormat="1" applyFont="1" applyBorder="1" applyAlignment="1">
      <alignment vertical="center"/>
    </xf>
    <xf numFmtId="196" fontId="16" fillId="0" borderId="82" xfId="48" applyNumberFormat="1" applyFont="1" applyBorder="1" applyAlignment="1">
      <alignment horizontal="right" vertical="center"/>
    </xf>
    <xf numFmtId="196" fontId="16" fillId="0" borderId="80" xfId="48" applyNumberFormat="1" applyFont="1" applyBorder="1" applyAlignment="1">
      <alignment horizontal="right" vertical="center"/>
    </xf>
    <xf numFmtId="196" fontId="16" fillId="0" borderId="83" xfId="48" applyNumberFormat="1" applyFont="1" applyBorder="1" applyAlignment="1">
      <alignment horizontal="right" vertical="center"/>
    </xf>
    <xf numFmtId="196" fontId="6" fillId="0" borderId="0" xfId="48" applyNumberFormat="1" applyFont="1" applyBorder="1" applyAlignment="1">
      <alignment vertical="center"/>
    </xf>
    <xf numFmtId="196" fontId="16" fillId="0" borderId="83" xfId="48" applyNumberFormat="1" applyFont="1" applyBorder="1" applyAlignment="1">
      <alignment vertical="center"/>
    </xf>
    <xf numFmtId="196" fontId="16" fillId="0" borderId="84" xfId="48" applyNumberFormat="1" applyFont="1" applyBorder="1" applyAlignment="1">
      <alignment vertical="center"/>
    </xf>
    <xf numFmtId="196" fontId="16" fillId="0" borderId="85" xfId="48" applyNumberFormat="1" applyFont="1" applyBorder="1" applyAlignment="1">
      <alignment vertical="center"/>
    </xf>
    <xf numFmtId="196" fontId="16" fillId="0" borderId="82" xfId="48" applyNumberFormat="1" applyFont="1" applyBorder="1" applyAlignment="1">
      <alignment vertical="center"/>
    </xf>
    <xf numFmtId="196" fontId="16" fillId="0" borderId="86" xfId="48" applyNumberFormat="1" applyFont="1" applyFill="1" applyBorder="1" applyAlignment="1">
      <alignment vertical="center"/>
    </xf>
    <xf numFmtId="196" fontId="16" fillId="0" borderId="87" xfId="48" applyNumberFormat="1" applyFont="1" applyFill="1" applyBorder="1" applyAlignment="1">
      <alignment vertical="center"/>
    </xf>
    <xf numFmtId="196" fontId="16" fillId="0" borderId="88" xfId="48" applyNumberFormat="1" applyFont="1" applyFill="1" applyBorder="1" applyAlignment="1">
      <alignment vertical="center"/>
    </xf>
    <xf numFmtId="196" fontId="16" fillId="0" borderId="89" xfId="48" applyNumberFormat="1" applyFont="1" applyFill="1" applyBorder="1" applyAlignment="1">
      <alignment vertical="center"/>
    </xf>
    <xf numFmtId="196" fontId="16" fillId="0" borderId="13" xfId="48" applyNumberFormat="1" applyFont="1" applyFill="1" applyBorder="1" applyAlignment="1">
      <alignment vertical="center"/>
    </xf>
    <xf numFmtId="196" fontId="16" fillId="0" borderId="90" xfId="48" applyNumberFormat="1" applyFont="1" applyFill="1" applyBorder="1" applyAlignment="1">
      <alignment vertical="center"/>
    </xf>
    <xf numFmtId="196" fontId="16" fillId="0" borderId="91" xfId="48" applyNumberFormat="1" applyFont="1" applyFill="1" applyBorder="1" applyAlignment="1">
      <alignment vertical="center"/>
    </xf>
    <xf numFmtId="196" fontId="16" fillId="0" borderId="17" xfId="48" applyNumberFormat="1" applyFont="1" applyFill="1" applyBorder="1" applyAlignment="1">
      <alignment vertical="center"/>
    </xf>
    <xf numFmtId="196" fontId="16" fillId="0" borderId="0" xfId="48" applyNumberFormat="1" applyFont="1" applyFill="1" applyBorder="1" applyAlignment="1">
      <alignment vertical="center"/>
    </xf>
    <xf numFmtId="189" fontId="16" fillId="0" borderId="0" xfId="48" applyNumberFormat="1" applyFont="1" applyFill="1" applyBorder="1" applyAlignment="1">
      <alignment horizontal="right" vertical="center"/>
    </xf>
    <xf numFmtId="0" fontId="16" fillId="0" borderId="0" xfId="0" applyFont="1" applyFill="1" applyBorder="1" applyAlignment="1">
      <alignment vertical="center"/>
    </xf>
    <xf numFmtId="0" fontId="3" fillId="0" borderId="0" xfId="0" applyFont="1" applyBorder="1" applyAlignment="1">
      <alignment horizontal="center" vertical="center" wrapText="1"/>
    </xf>
    <xf numFmtId="182" fontId="3" fillId="0" borderId="0" xfId="0" applyNumberFormat="1" applyFont="1" applyBorder="1" applyAlignment="1">
      <alignment horizontal="right" vertical="center" wrapText="1"/>
    </xf>
    <xf numFmtId="0" fontId="3" fillId="0" borderId="0" xfId="0" applyFont="1" applyFill="1" applyAlignment="1">
      <alignment horizontal="right" vertical="center"/>
    </xf>
    <xf numFmtId="0" fontId="3" fillId="0" borderId="92" xfId="0" applyFont="1" applyFill="1" applyBorder="1" applyAlignment="1">
      <alignment horizontal="center" vertical="center" shrinkToFit="1"/>
    </xf>
    <xf numFmtId="0" fontId="3" fillId="0" borderId="93" xfId="0" applyFont="1" applyFill="1" applyBorder="1" applyAlignment="1">
      <alignment horizontal="center" vertical="center" shrinkToFit="1"/>
    </xf>
    <xf numFmtId="0" fontId="3" fillId="0" borderId="94" xfId="0" applyFont="1" applyFill="1" applyBorder="1" applyAlignment="1">
      <alignment horizontal="center" vertical="center" shrinkToFit="1"/>
    </xf>
    <xf numFmtId="184" fontId="3" fillId="0" borderId="95" xfId="48" applyNumberFormat="1" applyFont="1" applyBorder="1" applyAlignment="1">
      <alignment horizontal="right" vertical="center"/>
    </xf>
    <xf numFmtId="0" fontId="3" fillId="0" borderId="44" xfId="0" applyFont="1" applyBorder="1" applyAlignment="1">
      <alignment horizontal="left" vertical="center" wrapText="1"/>
    </xf>
    <xf numFmtId="0" fontId="3" fillId="0" borderId="21" xfId="0" applyFont="1" applyBorder="1" applyAlignment="1">
      <alignment horizontal="left" vertical="center" wrapText="1"/>
    </xf>
    <xf numFmtId="184" fontId="3" fillId="0" borderId="96" xfId="48" applyNumberFormat="1" applyFont="1" applyBorder="1" applyAlignment="1">
      <alignment horizontal="right" vertical="center"/>
    </xf>
    <xf numFmtId="0" fontId="3" fillId="0" borderId="51" xfId="0" applyFont="1" applyBorder="1" applyAlignment="1">
      <alignment horizontal="left" vertical="center" wrapText="1"/>
    </xf>
    <xf numFmtId="0" fontId="3" fillId="0" borderId="26" xfId="0" applyFont="1" applyBorder="1" applyAlignment="1">
      <alignment horizontal="left" vertical="center" wrapText="1"/>
    </xf>
    <xf numFmtId="184" fontId="3" fillId="0" borderId="97" xfId="48" applyNumberFormat="1" applyFont="1" applyBorder="1" applyAlignment="1">
      <alignment horizontal="right" vertical="center"/>
    </xf>
    <xf numFmtId="184" fontId="3" fillId="0" borderId="98" xfId="48" applyNumberFormat="1" applyFont="1" applyBorder="1" applyAlignment="1">
      <alignment horizontal="right" vertical="center"/>
    </xf>
    <xf numFmtId="0" fontId="3" fillId="0" borderId="23" xfId="0" applyFont="1" applyBorder="1" applyAlignment="1">
      <alignment horizontal="left" vertical="center" wrapText="1"/>
    </xf>
    <xf numFmtId="184" fontId="3" fillId="0" borderId="99" xfId="48" applyNumberFormat="1" applyFont="1" applyBorder="1" applyAlignment="1">
      <alignment horizontal="right" vertical="center"/>
    </xf>
    <xf numFmtId="0" fontId="3" fillId="0" borderId="26" xfId="0" applyFont="1" applyBorder="1" applyAlignment="1">
      <alignment horizontal="left" vertical="center" shrinkToFit="1"/>
    </xf>
    <xf numFmtId="184" fontId="3" fillId="0" borderId="96" xfId="0" applyNumberFormat="1" applyFont="1" applyBorder="1" applyAlignment="1">
      <alignment horizontal="right" vertical="center" wrapText="1"/>
    </xf>
    <xf numFmtId="196" fontId="3" fillId="0" borderId="100" xfId="48" applyNumberFormat="1" applyFont="1" applyBorder="1" applyAlignment="1">
      <alignment horizontal="right" vertical="center"/>
    </xf>
    <xf numFmtId="196" fontId="3" fillId="0" borderId="101" xfId="48" applyNumberFormat="1" applyFont="1" applyBorder="1" applyAlignment="1">
      <alignment horizontal="right" vertical="center"/>
    </xf>
    <xf numFmtId="0" fontId="4" fillId="0" borderId="0" xfId="0" applyFont="1" applyFill="1" applyAlignment="1">
      <alignment vertical="center"/>
    </xf>
    <xf numFmtId="184" fontId="16" fillId="0" borderId="102" xfId="0" applyNumberFormat="1" applyFont="1" applyBorder="1" applyAlignment="1">
      <alignment horizontal="right" vertical="center"/>
    </xf>
    <xf numFmtId="184" fontId="16" fillId="0" borderId="103" xfId="0" applyNumberFormat="1" applyFont="1" applyBorder="1" applyAlignment="1">
      <alignment horizontal="right" vertical="center"/>
    </xf>
    <xf numFmtId="184" fontId="16" fillId="0" borderId="33" xfId="0" applyNumberFormat="1" applyFont="1" applyBorder="1" applyAlignment="1">
      <alignment horizontal="right" vertical="center"/>
    </xf>
    <xf numFmtId="184" fontId="16" fillId="0" borderId="63" xfId="0" applyNumberFormat="1" applyFont="1" applyBorder="1" applyAlignment="1">
      <alignment horizontal="right" vertical="center"/>
    </xf>
    <xf numFmtId="184" fontId="16" fillId="0" borderId="65" xfId="0" applyNumberFormat="1" applyFont="1" applyBorder="1" applyAlignment="1">
      <alignment horizontal="right" vertical="center"/>
    </xf>
    <xf numFmtId="184" fontId="16" fillId="0" borderId="104" xfId="0" applyNumberFormat="1" applyFont="1" applyBorder="1" applyAlignment="1">
      <alignment horizontal="right" vertical="center"/>
    </xf>
    <xf numFmtId="184" fontId="16" fillId="0" borderId="105" xfId="0" applyNumberFormat="1" applyFont="1" applyBorder="1" applyAlignment="1">
      <alignment horizontal="right" vertical="center"/>
    </xf>
    <xf numFmtId="184" fontId="16" fillId="0" borderId="38" xfId="0" applyNumberFormat="1" applyFont="1" applyBorder="1" applyAlignment="1">
      <alignment horizontal="right" vertical="center"/>
    </xf>
    <xf numFmtId="184" fontId="16" fillId="0" borderId="106" xfId="0" applyNumberFormat="1" applyFont="1" applyBorder="1" applyAlignment="1">
      <alignment horizontal="right" vertical="center"/>
    </xf>
    <xf numFmtId="184" fontId="16" fillId="0" borderId="107" xfId="0" applyNumberFormat="1" applyFont="1" applyBorder="1" applyAlignment="1">
      <alignment horizontal="right" vertical="center"/>
    </xf>
    <xf numFmtId="184" fontId="16" fillId="0" borderId="108" xfId="0" applyNumberFormat="1" applyFont="1" applyBorder="1" applyAlignment="1">
      <alignment horizontal="right" vertical="center"/>
    </xf>
    <xf numFmtId="184" fontId="16" fillId="0" borderId="109" xfId="0" applyNumberFormat="1" applyFont="1" applyBorder="1" applyAlignment="1">
      <alignment horizontal="right" vertical="center"/>
    </xf>
    <xf numFmtId="184" fontId="16" fillId="0" borderId="110" xfId="0" applyNumberFormat="1" applyFont="1" applyBorder="1" applyAlignment="1">
      <alignment horizontal="right" vertical="center"/>
    </xf>
    <xf numFmtId="184" fontId="16" fillId="0" borderId="111" xfId="48" applyNumberFormat="1" applyFont="1" applyBorder="1" applyAlignment="1">
      <alignment horizontal="right" vertical="center"/>
    </xf>
    <xf numFmtId="184" fontId="16" fillId="0" borderId="112" xfId="48" applyNumberFormat="1" applyFont="1" applyBorder="1" applyAlignment="1">
      <alignment horizontal="right" vertical="center"/>
    </xf>
    <xf numFmtId="184" fontId="16" fillId="0" borderId="113" xfId="0" applyNumberFormat="1" applyFont="1" applyBorder="1" applyAlignment="1">
      <alignment horizontal="right" vertical="center"/>
    </xf>
    <xf numFmtId="184" fontId="16" fillId="0" borderId="114" xfId="0" applyNumberFormat="1" applyFont="1" applyBorder="1" applyAlignment="1">
      <alignment horizontal="right" vertical="center"/>
    </xf>
    <xf numFmtId="184" fontId="16" fillId="0" borderId="47" xfId="0" applyNumberFormat="1" applyFont="1" applyBorder="1" applyAlignment="1">
      <alignment horizontal="right" vertical="center"/>
    </xf>
    <xf numFmtId="184" fontId="16" fillId="0" borderId="73" xfId="48" applyNumberFormat="1" applyFont="1" applyBorder="1" applyAlignment="1">
      <alignment horizontal="right" vertical="center"/>
    </xf>
    <xf numFmtId="184" fontId="16" fillId="0" borderId="74" xfId="48" applyNumberFormat="1" applyFont="1" applyBorder="1" applyAlignment="1">
      <alignment horizontal="right" vertical="center"/>
    </xf>
    <xf numFmtId="184" fontId="16" fillId="0" borderId="115" xfId="0" applyNumberFormat="1" applyFont="1" applyBorder="1" applyAlignment="1">
      <alignment horizontal="right" vertical="center"/>
    </xf>
    <xf numFmtId="184" fontId="16" fillId="0" borderId="116" xfId="0" applyNumberFormat="1" applyFont="1" applyBorder="1" applyAlignment="1">
      <alignment horizontal="right" vertical="center"/>
    </xf>
    <xf numFmtId="184" fontId="16" fillId="0" borderId="54" xfId="0" applyNumberFormat="1" applyFont="1" applyBorder="1" applyAlignment="1">
      <alignment horizontal="right" vertical="center"/>
    </xf>
    <xf numFmtId="184" fontId="16" fillId="0" borderId="75" xfId="48" applyNumberFormat="1" applyFont="1" applyBorder="1" applyAlignment="1">
      <alignment horizontal="right" vertical="center"/>
    </xf>
    <xf numFmtId="184" fontId="16" fillId="0" borderId="76" xfId="48" applyNumberFormat="1" applyFont="1" applyBorder="1" applyAlignment="1">
      <alignment horizontal="right" vertical="center"/>
    </xf>
    <xf numFmtId="184" fontId="16" fillId="0" borderId="105" xfId="48" applyNumberFormat="1" applyFont="1" applyBorder="1" applyAlignment="1">
      <alignment horizontal="right" vertical="center"/>
    </xf>
    <xf numFmtId="184" fontId="16" fillId="0" borderId="106" xfId="48" applyNumberFormat="1" applyFont="1" applyBorder="1" applyAlignment="1">
      <alignment horizontal="right" vertical="center"/>
    </xf>
    <xf numFmtId="184" fontId="16" fillId="0" borderId="107" xfId="48" applyNumberFormat="1" applyFont="1" applyBorder="1" applyAlignment="1">
      <alignment horizontal="right" vertical="center"/>
    </xf>
    <xf numFmtId="184" fontId="16" fillId="0" borderId="109" xfId="48" applyNumberFormat="1" applyFont="1" applyBorder="1" applyAlignment="1">
      <alignment horizontal="right" vertical="center"/>
    </xf>
    <xf numFmtId="184" fontId="16" fillId="0" borderId="110" xfId="48" applyNumberFormat="1" applyFont="1" applyBorder="1" applyAlignment="1">
      <alignment horizontal="right" vertical="center"/>
    </xf>
    <xf numFmtId="184" fontId="16" fillId="0" borderId="114" xfId="48" applyNumberFormat="1" applyFont="1" applyBorder="1" applyAlignment="1">
      <alignment horizontal="right" vertical="center"/>
    </xf>
    <xf numFmtId="184" fontId="16" fillId="0" borderId="73" xfId="0" applyNumberFormat="1" applyFont="1" applyBorder="1" applyAlignment="1">
      <alignment horizontal="right" vertical="top"/>
    </xf>
    <xf numFmtId="184" fontId="16" fillId="0" borderId="74" xfId="0" applyNumberFormat="1" applyFont="1" applyBorder="1" applyAlignment="1">
      <alignment horizontal="right" vertical="top"/>
    </xf>
    <xf numFmtId="184" fontId="16" fillId="0" borderId="117" xfId="0" applyNumberFormat="1" applyFont="1" applyBorder="1" applyAlignment="1">
      <alignment horizontal="right" vertical="center"/>
    </xf>
    <xf numFmtId="184" fontId="16" fillId="0" borderId="118" xfId="0" applyNumberFormat="1" applyFont="1" applyBorder="1" applyAlignment="1">
      <alignment horizontal="right" vertical="center"/>
    </xf>
    <xf numFmtId="184" fontId="16" fillId="0" borderId="118" xfId="48" applyNumberFormat="1" applyFont="1" applyBorder="1" applyAlignment="1">
      <alignment horizontal="right" vertical="center"/>
    </xf>
    <xf numFmtId="184" fontId="16" fillId="0" borderId="16" xfId="0" applyNumberFormat="1" applyFont="1" applyBorder="1" applyAlignment="1">
      <alignment horizontal="right" vertical="top"/>
    </xf>
    <xf numFmtId="184" fontId="16" fillId="0" borderId="119" xfId="0" applyNumberFormat="1" applyFont="1" applyBorder="1" applyAlignment="1">
      <alignment horizontal="right" vertical="top"/>
    </xf>
    <xf numFmtId="4" fontId="16" fillId="0" borderId="120" xfId="0" applyNumberFormat="1" applyFont="1" applyFill="1" applyBorder="1" applyAlignment="1">
      <alignment horizontal="right" vertical="center"/>
    </xf>
    <xf numFmtId="3" fontId="16" fillId="0" borderId="117" xfId="0" applyNumberFormat="1" applyFont="1" applyFill="1" applyBorder="1" applyAlignment="1">
      <alignment horizontal="right" vertical="center"/>
    </xf>
    <xf numFmtId="3" fontId="16" fillId="0" borderId="87" xfId="0" applyNumberFormat="1" applyFont="1" applyFill="1" applyBorder="1" applyAlignment="1">
      <alignment horizontal="right" vertical="center"/>
    </xf>
    <xf numFmtId="38" fontId="16" fillId="0" borderId="16" xfId="48" applyFont="1" applyFill="1" applyBorder="1" applyAlignment="1">
      <alignment horizontal="right" vertical="center"/>
    </xf>
    <xf numFmtId="0" fontId="16" fillId="0" borderId="15" xfId="0" applyFont="1" applyFill="1" applyBorder="1" applyAlignment="1">
      <alignment horizontal="right" vertical="center"/>
    </xf>
    <xf numFmtId="179" fontId="16" fillId="0" borderId="87" xfId="0" applyNumberFormat="1" applyFont="1" applyFill="1" applyBorder="1" applyAlignment="1">
      <alignment horizontal="right" vertical="center"/>
    </xf>
    <xf numFmtId="3" fontId="16" fillId="0" borderId="29" xfId="0" applyNumberFormat="1" applyFont="1" applyFill="1" applyBorder="1" applyAlignment="1">
      <alignment horizontal="right" vertical="center"/>
    </xf>
    <xf numFmtId="179" fontId="16" fillId="0" borderId="121" xfId="0" applyNumberFormat="1" applyFont="1" applyFill="1" applyBorder="1" applyAlignment="1">
      <alignment horizontal="right" vertical="center"/>
    </xf>
    <xf numFmtId="3" fontId="16" fillId="0" borderId="15" xfId="0" applyNumberFormat="1" applyFont="1" applyFill="1" applyBorder="1" applyAlignment="1">
      <alignment horizontal="right" vertical="center"/>
    </xf>
    <xf numFmtId="0" fontId="16" fillId="0" borderId="87" xfId="0" applyFont="1" applyFill="1" applyBorder="1" applyAlignment="1">
      <alignment horizontal="right" vertical="center"/>
    </xf>
    <xf numFmtId="0" fontId="16" fillId="0" borderId="122" xfId="0" applyFont="1" applyFill="1" applyBorder="1" applyAlignment="1">
      <alignment vertical="center"/>
    </xf>
    <xf numFmtId="194" fontId="16" fillId="0" borderId="123" xfId="0" applyNumberFormat="1" applyFont="1" applyBorder="1" applyAlignment="1">
      <alignment horizontal="right" vertical="center"/>
    </xf>
    <xf numFmtId="195" fontId="16" fillId="0" borderId="124" xfId="0" applyNumberFormat="1" applyFont="1" applyBorder="1" applyAlignment="1">
      <alignment horizontal="right" vertical="center"/>
    </xf>
    <xf numFmtId="194" fontId="16" fillId="0" borderId="125" xfId="0" applyNumberFormat="1" applyFont="1" applyBorder="1" applyAlignment="1">
      <alignment horizontal="right" vertical="center"/>
    </xf>
    <xf numFmtId="194" fontId="16" fillId="0" borderId="49" xfId="0" applyNumberFormat="1" applyFont="1" applyBorder="1" applyAlignment="1">
      <alignment horizontal="right" vertical="center"/>
    </xf>
    <xf numFmtId="195" fontId="16" fillId="0" borderId="48" xfId="0" applyNumberFormat="1" applyFont="1" applyBorder="1" applyAlignment="1" quotePrefix="1">
      <alignment horizontal="right" vertical="center"/>
    </xf>
    <xf numFmtId="194" fontId="16" fillId="0" borderId="47" xfId="0" applyNumberFormat="1" applyFont="1" applyBorder="1" applyAlignment="1">
      <alignment horizontal="right" vertical="center"/>
    </xf>
    <xf numFmtId="194" fontId="16" fillId="33" borderId="47" xfId="0" applyNumberFormat="1" applyFont="1" applyFill="1" applyBorder="1" applyAlignment="1">
      <alignment horizontal="right" vertical="center"/>
    </xf>
    <xf numFmtId="195" fontId="16" fillId="0" borderId="48" xfId="0" applyNumberFormat="1" applyFont="1" applyBorder="1" applyAlignment="1">
      <alignment horizontal="right" vertical="center"/>
    </xf>
    <xf numFmtId="194" fontId="16" fillId="0" borderId="48" xfId="0" applyNumberFormat="1" applyFont="1" applyBorder="1" applyAlignment="1">
      <alignment horizontal="right" vertical="center"/>
    </xf>
    <xf numFmtId="49" fontId="16" fillId="0" borderId="48" xfId="0" applyNumberFormat="1" applyFont="1" applyBorder="1" applyAlignment="1">
      <alignment horizontal="right" vertical="center"/>
    </xf>
    <xf numFmtId="194" fontId="16" fillId="33" borderId="49" xfId="0" applyNumberFormat="1" applyFont="1" applyFill="1" applyBorder="1" applyAlignment="1">
      <alignment horizontal="right" vertical="center"/>
    </xf>
    <xf numFmtId="195" fontId="16" fillId="33" borderId="48" xfId="0" applyNumberFormat="1" applyFont="1" applyFill="1" applyBorder="1" applyAlignment="1">
      <alignment horizontal="right" vertical="center"/>
    </xf>
    <xf numFmtId="194" fontId="16" fillId="0" borderId="49" xfId="0" applyNumberFormat="1" applyFont="1" applyFill="1" applyBorder="1" applyAlignment="1">
      <alignment horizontal="right" vertical="center"/>
    </xf>
    <xf numFmtId="195" fontId="16" fillId="0" borderId="48" xfId="0" applyNumberFormat="1" applyFont="1" applyFill="1" applyBorder="1" applyAlignment="1">
      <alignment horizontal="right" vertical="center"/>
    </xf>
    <xf numFmtId="194" fontId="16" fillId="0" borderId="47" xfId="0" applyNumberFormat="1" applyFont="1" applyFill="1" applyBorder="1" applyAlignment="1">
      <alignment horizontal="right" vertical="center"/>
    </xf>
    <xf numFmtId="195" fontId="16" fillId="0" borderId="126" xfId="0" applyNumberFormat="1" applyFont="1" applyFill="1" applyBorder="1" applyAlignment="1">
      <alignment horizontal="right" vertical="center"/>
    </xf>
    <xf numFmtId="195" fontId="16" fillId="0" borderId="48" xfId="0" applyNumberFormat="1" applyFont="1" applyFill="1" applyBorder="1" applyAlignment="1" quotePrefix="1">
      <alignment horizontal="right" vertical="center"/>
    </xf>
    <xf numFmtId="194" fontId="16" fillId="0" borderId="61" xfId="0" applyNumberFormat="1" applyFont="1" applyBorder="1" applyAlignment="1">
      <alignment horizontal="right" vertical="center"/>
    </xf>
    <xf numFmtId="195" fontId="16" fillId="0" borderId="117" xfId="0" applyNumberFormat="1" applyFont="1" applyFill="1" applyBorder="1" applyAlignment="1">
      <alignment horizontal="right" vertical="center"/>
    </xf>
    <xf numFmtId="195" fontId="16" fillId="0" borderId="60" xfId="0" applyNumberFormat="1" applyFont="1" applyFill="1" applyBorder="1" applyAlignment="1">
      <alignment horizontal="right" vertical="center"/>
    </xf>
    <xf numFmtId="194" fontId="16" fillId="0" borderId="15" xfId="0" applyNumberFormat="1" applyFont="1" applyBorder="1" applyAlignment="1">
      <alignment horizontal="right" vertical="center"/>
    </xf>
    <xf numFmtId="184" fontId="16" fillId="0" borderId="11" xfId="48" applyNumberFormat="1" applyFont="1" applyBorder="1" applyAlignment="1">
      <alignment horizontal="right" vertical="center"/>
    </xf>
    <xf numFmtId="184" fontId="16" fillId="0" borderId="11" xfId="48" applyNumberFormat="1" applyFont="1" applyFill="1" applyBorder="1" applyAlignment="1">
      <alignment horizontal="right" vertical="center"/>
    </xf>
    <xf numFmtId="184" fontId="16" fillId="0" borderId="127" xfId="48" applyNumberFormat="1" applyFont="1" applyFill="1" applyBorder="1" applyAlignment="1">
      <alignment horizontal="right" vertical="center"/>
    </xf>
    <xf numFmtId="184" fontId="16" fillId="0" borderId="109" xfId="48" applyNumberFormat="1" applyFont="1" applyFill="1" applyBorder="1" applyAlignment="1">
      <alignment horizontal="right" vertical="center"/>
    </xf>
    <xf numFmtId="184" fontId="16" fillId="0" borderId="128" xfId="48" applyNumberFormat="1" applyFont="1" applyFill="1" applyBorder="1" applyAlignment="1">
      <alignment horizontal="right" vertical="center"/>
    </xf>
    <xf numFmtId="184" fontId="16" fillId="0" borderId="116" xfId="48" applyNumberFormat="1" applyFont="1" applyBorder="1" applyAlignment="1">
      <alignment horizontal="right" vertical="center"/>
    </xf>
    <xf numFmtId="184" fontId="16" fillId="0" borderId="116" xfId="48" applyNumberFormat="1" applyFont="1" applyFill="1" applyBorder="1" applyAlignment="1">
      <alignment horizontal="right" vertical="center"/>
    </xf>
    <xf numFmtId="184" fontId="16" fillId="0" borderId="57" xfId="48" applyNumberFormat="1" applyFont="1" applyFill="1" applyBorder="1" applyAlignment="1">
      <alignment horizontal="right" vertical="center"/>
    </xf>
    <xf numFmtId="184" fontId="16" fillId="0" borderId="105" xfId="48" applyNumberFormat="1" applyFont="1" applyFill="1" applyBorder="1" applyAlignment="1">
      <alignment horizontal="right" vertical="center"/>
    </xf>
    <xf numFmtId="184" fontId="16" fillId="0" borderId="43" xfId="48" applyNumberFormat="1" applyFont="1" applyFill="1" applyBorder="1" applyAlignment="1">
      <alignment horizontal="right" vertical="center"/>
    </xf>
    <xf numFmtId="184" fontId="16" fillId="0" borderId="114" xfId="48" applyNumberFormat="1" applyFont="1" applyFill="1" applyBorder="1" applyAlignment="1">
      <alignment horizontal="right" vertical="center"/>
    </xf>
    <xf numFmtId="184" fontId="16" fillId="0" borderId="50" xfId="48" applyNumberFormat="1" applyFont="1" applyFill="1" applyBorder="1" applyAlignment="1">
      <alignment horizontal="right" vertical="center"/>
    </xf>
    <xf numFmtId="184" fontId="16" fillId="0" borderId="109" xfId="0" applyNumberFormat="1" applyFont="1" applyBorder="1" applyAlignment="1">
      <alignment horizontal="right" vertical="center" wrapText="1"/>
    </xf>
    <xf numFmtId="196" fontId="16" fillId="0" borderId="129" xfId="48" applyNumberFormat="1" applyFont="1" applyBorder="1" applyAlignment="1" quotePrefix="1">
      <alignment horizontal="right" vertical="center"/>
    </xf>
    <xf numFmtId="196" fontId="16" fillId="0" borderId="129" xfId="48" applyNumberFormat="1" applyFont="1" applyFill="1" applyBorder="1" applyAlignment="1" quotePrefix="1">
      <alignment horizontal="right" vertical="center"/>
    </xf>
    <xf numFmtId="196" fontId="16" fillId="0" borderId="130" xfId="48" applyNumberFormat="1" applyFont="1" applyFill="1" applyBorder="1" applyAlignment="1" quotePrefix="1">
      <alignment horizontal="right" vertical="center"/>
    </xf>
    <xf numFmtId="196" fontId="16" fillId="0" borderId="118" xfId="48" applyNumberFormat="1" applyFont="1" applyBorder="1" applyAlignment="1" quotePrefix="1">
      <alignment horizontal="right" vertical="center"/>
    </xf>
    <xf numFmtId="196" fontId="16" fillId="0" borderId="118" xfId="48" applyNumberFormat="1" applyFont="1" applyFill="1" applyBorder="1" applyAlignment="1" quotePrefix="1">
      <alignment horizontal="right" vertical="center"/>
    </xf>
    <xf numFmtId="196" fontId="16" fillId="0" borderId="62" xfId="48" applyNumberFormat="1" applyFont="1" applyFill="1" applyBorder="1" applyAlignment="1" quotePrefix="1">
      <alignment horizontal="right" vertical="center"/>
    </xf>
    <xf numFmtId="0" fontId="3" fillId="0" borderId="131" xfId="0" applyFont="1" applyBorder="1" applyAlignment="1">
      <alignment horizontal="right" vertical="center" shrinkToFit="1"/>
    </xf>
    <xf numFmtId="194" fontId="16" fillId="0" borderId="125" xfId="0" applyNumberFormat="1" applyFont="1" applyFill="1" applyBorder="1" applyAlignment="1">
      <alignment horizontal="right" vertical="center"/>
    </xf>
    <xf numFmtId="195" fontId="16" fillId="0" borderId="132" xfId="0" applyNumberFormat="1" applyFont="1" applyFill="1" applyBorder="1" applyAlignment="1">
      <alignment horizontal="right" vertical="center"/>
    </xf>
    <xf numFmtId="195" fontId="16" fillId="0" borderId="126" xfId="0" applyNumberFormat="1" applyFont="1" applyFill="1" applyBorder="1" applyAlignment="1" quotePrefix="1">
      <alignment horizontal="right" vertical="center"/>
    </xf>
    <xf numFmtId="49" fontId="16" fillId="0" borderId="126" xfId="0" applyNumberFormat="1" applyFont="1" applyFill="1" applyBorder="1" applyAlignment="1">
      <alignment horizontal="right" vertical="center"/>
    </xf>
    <xf numFmtId="194" fontId="16" fillId="0" borderId="15" xfId="0" applyNumberFormat="1" applyFont="1" applyFill="1" applyBorder="1" applyAlignment="1">
      <alignment horizontal="right" vertical="center"/>
    </xf>
    <xf numFmtId="195" fontId="16" fillId="0" borderId="62" xfId="0" applyNumberFormat="1" applyFont="1" applyFill="1" applyBorder="1" applyAlignment="1">
      <alignment horizontal="right" vertical="center"/>
    </xf>
    <xf numFmtId="0" fontId="3" fillId="0" borderId="133" xfId="0" applyFont="1" applyFill="1" applyBorder="1" applyAlignment="1">
      <alignment horizontal="right" vertical="center"/>
    </xf>
    <xf numFmtId="0" fontId="3" fillId="0" borderId="134" xfId="0" applyFont="1" applyFill="1" applyBorder="1" applyAlignment="1">
      <alignment horizontal="right" vertical="center"/>
    </xf>
    <xf numFmtId="3" fontId="3" fillId="0" borderId="135" xfId="0" applyNumberFormat="1" applyFont="1" applyFill="1" applyBorder="1" applyAlignment="1">
      <alignment horizontal="right" vertical="center"/>
    </xf>
    <xf numFmtId="3" fontId="3" fillId="0" borderId="136" xfId="0" applyNumberFormat="1" applyFont="1" applyFill="1" applyBorder="1" applyAlignment="1">
      <alignment horizontal="right" vertical="center"/>
    </xf>
    <xf numFmtId="3" fontId="3" fillId="0" borderId="137" xfId="0" applyNumberFormat="1" applyFont="1" applyFill="1" applyBorder="1" applyAlignment="1">
      <alignment horizontal="right" vertical="center"/>
    </xf>
    <xf numFmtId="0" fontId="3" fillId="0" borderId="137" xfId="0" applyFont="1" applyFill="1" applyBorder="1" applyAlignment="1">
      <alignment horizontal="right" vertical="center"/>
    </xf>
    <xf numFmtId="0" fontId="3" fillId="0" borderId="136" xfId="0" applyFont="1" applyFill="1" applyBorder="1" applyAlignment="1">
      <alignment horizontal="right" vertical="center"/>
    </xf>
    <xf numFmtId="0" fontId="3" fillId="0" borderId="135" xfId="0" applyFont="1" applyFill="1" applyBorder="1" applyAlignment="1">
      <alignment horizontal="right" vertical="center"/>
    </xf>
    <xf numFmtId="0" fontId="3" fillId="0" borderId="130" xfId="0" applyFont="1" applyFill="1" applyBorder="1" applyAlignment="1">
      <alignment vertical="center"/>
    </xf>
    <xf numFmtId="0" fontId="3" fillId="0" borderId="138" xfId="0" applyFont="1" applyFill="1" applyBorder="1" applyAlignment="1">
      <alignment horizontal="right" vertical="center"/>
    </xf>
    <xf numFmtId="0" fontId="3" fillId="0" borderId="24" xfId="0" applyFont="1" applyFill="1" applyBorder="1" applyAlignment="1">
      <alignment horizontal="right" vertical="center"/>
    </xf>
    <xf numFmtId="3" fontId="16" fillId="0" borderId="139" xfId="0" applyNumberFormat="1" applyFont="1" applyFill="1" applyBorder="1" applyAlignment="1">
      <alignment horizontal="right" vertical="center"/>
    </xf>
    <xf numFmtId="3" fontId="16" fillId="0" borderId="113" xfId="0" applyNumberFormat="1" applyFont="1" applyFill="1" applyBorder="1" applyAlignment="1">
      <alignment horizontal="right" vertical="center"/>
    </xf>
    <xf numFmtId="3" fontId="16" fillId="0" borderId="23" xfId="0" applyNumberFormat="1" applyFont="1" applyFill="1" applyBorder="1" applyAlignment="1">
      <alignment horizontal="right" vertical="center"/>
    </xf>
    <xf numFmtId="0" fontId="16" fillId="0" borderId="23" xfId="0" applyFont="1" applyFill="1" applyBorder="1" applyAlignment="1">
      <alignment horizontal="right" vertical="center"/>
    </xf>
    <xf numFmtId="0" fontId="16" fillId="0" borderId="113" xfId="0" applyFont="1" applyFill="1" applyBorder="1" applyAlignment="1">
      <alignment horizontal="right" vertical="center"/>
    </xf>
    <xf numFmtId="0" fontId="16" fillId="0" borderId="139" xfId="0" applyFont="1" applyFill="1" applyBorder="1" applyAlignment="1">
      <alignment horizontal="right" vertical="center"/>
    </xf>
    <xf numFmtId="0" fontId="16" fillId="0" borderId="50" xfId="0" applyFont="1" applyFill="1" applyBorder="1" applyAlignment="1">
      <alignment vertical="center"/>
    </xf>
    <xf numFmtId="0" fontId="3" fillId="0" borderId="140" xfId="0" applyFont="1" applyFill="1" applyBorder="1" applyAlignment="1">
      <alignment horizontal="right" vertical="center"/>
    </xf>
    <xf numFmtId="0" fontId="16" fillId="0" borderId="0" xfId="0" applyFont="1" applyFill="1" applyBorder="1" applyAlignment="1">
      <alignment horizontal="right" vertical="center"/>
    </xf>
    <xf numFmtId="0" fontId="16" fillId="0" borderId="141" xfId="0" applyFont="1" applyFill="1" applyBorder="1" applyAlignment="1">
      <alignment vertical="center"/>
    </xf>
    <xf numFmtId="3" fontId="16" fillId="0" borderId="142" xfId="0" applyNumberFormat="1" applyFont="1" applyFill="1" applyBorder="1" applyAlignment="1">
      <alignment horizontal="right" vertical="center"/>
    </xf>
    <xf numFmtId="3" fontId="16" fillId="0" borderId="143" xfId="0" applyNumberFormat="1" applyFont="1" applyFill="1" applyBorder="1" applyAlignment="1">
      <alignment horizontal="right" vertical="center"/>
    </xf>
    <xf numFmtId="3" fontId="16" fillId="0" borderId="144" xfId="0" applyNumberFormat="1" applyFont="1" applyFill="1" applyBorder="1" applyAlignment="1">
      <alignment horizontal="right" vertical="center"/>
    </xf>
    <xf numFmtId="0" fontId="16" fillId="0" borderId="144" xfId="0" applyFont="1" applyFill="1" applyBorder="1" applyAlignment="1">
      <alignment horizontal="right" vertical="center"/>
    </xf>
    <xf numFmtId="0" fontId="16" fillId="0" borderId="143" xfId="0" applyFont="1" applyFill="1" applyBorder="1" applyAlignment="1">
      <alignment horizontal="right" vertical="center"/>
    </xf>
    <xf numFmtId="0" fontId="16" fillId="0" borderId="142" xfId="0" applyFont="1" applyFill="1" applyBorder="1" applyAlignment="1">
      <alignment horizontal="right" vertical="center"/>
    </xf>
    <xf numFmtId="3" fontId="16" fillId="0" borderId="120" xfId="0" applyNumberFormat="1" applyFont="1" applyFill="1" applyBorder="1" applyAlignment="1">
      <alignment horizontal="right" vertical="center"/>
    </xf>
    <xf numFmtId="0" fontId="16" fillId="0" borderId="29" xfId="0" applyFont="1" applyFill="1" applyBorder="1" applyAlignment="1">
      <alignment horizontal="right" vertical="center"/>
    </xf>
    <xf numFmtId="0" fontId="16" fillId="0" borderId="117" xfId="0" applyFont="1" applyFill="1" applyBorder="1" applyAlignment="1">
      <alignment horizontal="right" vertical="center"/>
    </xf>
    <xf numFmtId="0" fontId="16" fillId="0" borderId="120" xfId="0" applyFont="1" applyFill="1" applyBorder="1" applyAlignment="1">
      <alignment horizontal="right" vertical="center"/>
    </xf>
    <xf numFmtId="0" fontId="16" fillId="0" borderId="46" xfId="0" applyFont="1" applyFill="1" applyBorder="1" applyAlignment="1">
      <alignment horizontal="center" vertical="center" shrinkToFit="1"/>
    </xf>
    <xf numFmtId="0" fontId="5" fillId="0" borderId="24" xfId="0" applyFont="1" applyFill="1" applyBorder="1" applyAlignment="1">
      <alignment horizontal="right" vertical="center"/>
    </xf>
    <xf numFmtId="1" fontId="16" fillId="0" borderId="23" xfId="0" applyNumberFormat="1" applyFont="1" applyFill="1" applyBorder="1" applyAlignment="1">
      <alignment horizontal="right" vertical="center"/>
    </xf>
    <xf numFmtId="1" fontId="16" fillId="0" borderId="139" xfId="0" applyNumberFormat="1" applyFont="1" applyFill="1" applyBorder="1" applyAlignment="1">
      <alignment horizontal="right" vertical="center"/>
    </xf>
    <xf numFmtId="1" fontId="16" fillId="0" borderId="0" xfId="0" applyNumberFormat="1" applyFont="1" applyFill="1" applyBorder="1" applyAlignment="1">
      <alignment horizontal="right" vertical="center"/>
    </xf>
    <xf numFmtId="0" fontId="3" fillId="0" borderId="145" xfId="0" applyFont="1" applyFill="1" applyBorder="1" applyAlignment="1">
      <alignment horizontal="right" vertical="center"/>
    </xf>
    <xf numFmtId="1" fontId="16" fillId="0" borderId="142" xfId="0" applyNumberFormat="1" applyFont="1" applyFill="1" applyBorder="1" applyAlignment="1">
      <alignment horizontal="right" vertical="center"/>
    </xf>
    <xf numFmtId="0" fontId="16" fillId="0" borderId="146" xfId="0" applyFont="1" applyFill="1" applyBorder="1" applyAlignment="1">
      <alignment vertical="center"/>
    </xf>
    <xf numFmtId="1" fontId="16" fillId="0" borderId="144" xfId="0" applyNumberFormat="1" applyFont="1" applyFill="1" applyBorder="1" applyAlignment="1">
      <alignment horizontal="right" vertical="center"/>
    </xf>
    <xf numFmtId="1" fontId="16" fillId="0" borderId="120" xfId="0" applyNumberFormat="1" applyFont="1" applyFill="1" applyBorder="1" applyAlignment="1">
      <alignment horizontal="right" vertical="center"/>
    </xf>
    <xf numFmtId="0" fontId="16" fillId="0" borderId="62" xfId="0" applyFont="1" applyFill="1" applyBorder="1" applyAlignment="1">
      <alignment vertical="center"/>
    </xf>
    <xf numFmtId="0" fontId="4" fillId="0" borderId="0" xfId="0" applyFont="1" applyFill="1" applyBorder="1" applyAlignment="1">
      <alignment vertical="center"/>
    </xf>
    <xf numFmtId="0" fontId="3" fillId="0" borderId="131" xfId="0" applyFont="1" applyFill="1" applyBorder="1" applyAlignment="1">
      <alignment vertical="center"/>
    </xf>
    <xf numFmtId="0" fontId="3" fillId="0" borderId="147" xfId="0" applyFont="1" applyFill="1" applyBorder="1" applyAlignment="1">
      <alignment vertical="center"/>
    </xf>
    <xf numFmtId="0" fontId="3" fillId="0" borderId="148" xfId="0" applyFont="1" applyFill="1" applyBorder="1" applyAlignment="1">
      <alignment horizontal="right" vertical="center"/>
    </xf>
    <xf numFmtId="0" fontId="3" fillId="0" borderId="149" xfId="0" applyFont="1" applyFill="1" applyBorder="1" applyAlignment="1">
      <alignment horizontal="right" vertical="center"/>
    </xf>
    <xf numFmtId="4" fontId="3" fillId="0" borderId="150" xfId="0" applyNumberFormat="1" applyFont="1" applyFill="1" applyBorder="1" applyAlignment="1">
      <alignment horizontal="right" vertical="center"/>
    </xf>
    <xf numFmtId="188" fontId="3" fillId="0" borderId="151" xfId="0" applyNumberFormat="1" applyFont="1" applyFill="1" applyBorder="1" applyAlignment="1">
      <alignment vertical="center"/>
    </xf>
    <xf numFmtId="3" fontId="3" fillId="0" borderId="150" xfId="0" applyNumberFormat="1" applyFont="1" applyFill="1" applyBorder="1" applyAlignment="1">
      <alignment horizontal="right" vertical="center"/>
    </xf>
    <xf numFmtId="3" fontId="3" fillId="0" borderId="125" xfId="0" applyNumberFormat="1" applyFont="1" applyFill="1" applyBorder="1" applyAlignment="1">
      <alignment horizontal="right" vertical="center"/>
    </xf>
    <xf numFmtId="3" fontId="3" fillId="0" borderId="152" xfId="0" applyNumberFormat="1" applyFont="1" applyFill="1" applyBorder="1" applyAlignment="1">
      <alignment horizontal="right" vertical="center"/>
    </xf>
    <xf numFmtId="178" fontId="3" fillId="0" borderId="152" xfId="0" applyNumberFormat="1" applyFont="1" applyFill="1" applyBorder="1" applyAlignment="1">
      <alignment horizontal="right" vertical="center"/>
    </xf>
    <xf numFmtId="178" fontId="3" fillId="0" borderId="150" xfId="0" applyNumberFormat="1" applyFont="1" applyFill="1" applyBorder="1" applyAlignment="1">
      <alignment horizontal="right" vertical="center"/>
    </xf>
    <xf numFmtId="3" fontId="3" fillId="0" borderId="153" xfId="0" applyNumberFormat="1" applyFont="1" applyFill="1" applyBorder="1" applyAlignment="1">
      <alignment horizontal="right" vertical="center"/>
    </xf>
    <xf numFmtId="3" fontId="3" fillId="0" borderId="151" xfId="0" applyNumberFormat="1" applyFont="1" applyFill="1" applyBorder="1" applyAlignment="1">
      <alignment horizontal="right" vertical="center"/>
    </xf>
    <xf numFmtId="0" fontId="3" fillId="0" borderId="125" xfId="0" applyFont="1" applyFill="1" applyBorder="1" applyAlignment="1">
      <alignment horizontal="right" vertical="center"/>
    </xf>
    <xf numFmtId="4" fontId="16" fillId="0" borderId="139" xfId="0" applyNumberFormat="1" applyFont="1" applyFill="1" applyBorder="1" applyAlignment="1">
      <alignment horizontal="right" vertical="center"/>
    </xf>
    <xf numFmtId="188" fontId="16" fillId="0" borderId="113" xfId="0" applyNumberFormat="1" applyFont="1" applyFill="1" applyBorder="1" applyAlignment="1">
      <alignment vertical="center"/>
    </xf>
    <xf numFmtId="3" fontId="16" fillId="0" borderId="47" xfId="0" applyNumberFormat="1" applyFont="1" applyFill="1" applyBorder="1" applyAlignment="1">
      <alignment horizontal="right" vertical="center"/>
    </xf>
    <xf numFmtId="178" fontId="16" fillId="0" borderId="139" xfId="0" applyNumberFormat="1" applyFont="1" applyFill="1" applyBorder="1" applyAlignment="1">
      <alignment horizontal="right" vertical="center"/>
    </xf>
    <xf numFmtId="178" fontId="16" fillId="0" borderId="73" xfId="0" applyNumberFormat="1" applyFont="1" applyFill="1" applyBorder="1" applyAlignment="1">
      <alignment horizontal="right" vertical="center"/>
    </xf>
    <xf numFmtId="178" fontId="16" fillId="0" borderId="47" xfId="0" applyNumberFormat="1" applyFont="1" applyFill="1" applyBorder="1" applyAlignment="1">
      <alignment horizontal="right" vertical="center"/>
    </xf>
    <xf numFmtId="3" fontId="16" fillId="0" borderId="73" xfId="0" applyNumberFormat="1" applyFont="1" applyFill="1" applyBorder="1" applyAlignment="1">
      <alignment horizontal="right" vertical="center"/>
    </xf>
    <xf numFmtId="190" fontId="16" fillId="0" borderId="139" xfId="0" applyNumberFormat="1" applyFont="1" applyFill="1" applyBorder="1" applyAlignment="1">
      <alignment horizontal="right" vertical="center"/>
    </xf>
    <xf numFmtId="3" fontId="16" fillId="0" borderId="73" xfId="0" applyNumberFormat="1" applyFont="1" applyFill="1" applyBorder="1" applyAlignment="1" quotePrefix="1">
      <alignment horizontal="right" vertical="center" shrinkToFit="1"/>
    </xf>
    <xf numFmtId="178" fontId="16" fillId="0" borderId="113" xfId="0" applyNumberFormat="1" applyFont="1" applyFill="1" applyBorder="1" applyAlignment="1">
      <alignment horizontal="right" vertical="center"/>
    </xf>
    <xf numFmtId="178" fontId="16" fillId="0" borderId="154" xfId="0" applyNumberFormat="1" applyFont="1" applyFill="1" applyBorder="1" applyAlignment="1">
      <alignment horizontal="right" vertical="center"/>
    </xf>
    <xf numFmtId="4" fontId="16" fillId="0" borderId="139" xfId="0" applyNumberFormat="1" applyFont="1" applyFill="1" applyBorder="1" applyAlignment="1">
      <alignment horizontal="right" vertical="center" shrinkToFit="1"/>
    </xf>
    <xf numFmtId="3" fontId="16" fillId="0" borderId="136" xfId="0" applyNumberFormat="1" applyFont="1" applyFill="1" applyBorder="1" applyAlignment="1">
      <alignment horizontal="right" vertical="center"/>
    </xf>
    <xf numFmtId="3" fontId="16" fillId="0" borderId="135" xfId="0" applyNumberFormat="1" applyFont="1" applyFill="1" applyBorder="1" applyAlignment="1">
      <alignment horizontal="right" vertical="center"/>
    </xf>
    <xf numFmtId="178" fontId="16" fillId="0" borderId="155" xfId="0" applyNumberFormat="1" applyFont="1" applyFill="1" applyBorder="1" applyAlignment="1">
      <alignment horizontal="right" vertical="center"/>
    </xf>
    <xf numFmtId="0" fontId="16" fillId="0" borderId="130" xfId="0" applyFont="1" applyFill="1" applyBorder="1" applyAlignment="1">
      <alignment vertical="center"/>
    </xf>
    <xf numFmtId="38" fontId="16" fillId="0" borderId="73" xfId="48" applyFont="1" applyFill="1" applyBorder="1" applyAlignment="1">
      <alignment horizontal="right" vertical="center"/>
    </xf>
    <xf numFmtId="0" fontId="16" fillId="0" borderId="47" xfId="0" applyFont="1" applyFill="1" applyBorder="1" applyAlignment="1">
      <alignment horizontal="right" vertical="center"/>
    </xf>
    <xf numFmtId="179" fontId="16" fillId="0" borderId="73" xfId="0" applyNumberFormat="1" applyFont="1" applyFill="1" applyBorder="1" applyAlignment="1">
      <alignment horizontal="right" vertical="center"/>
    </xf>
    <xf numFmtId="0" fontId="16" fillId="0" borderId="73" xfId="0" applyFont="1" applyFill="1" applyBorder="1" applyAlignment="1">
      <alignment horizontal="right" vertical="center"/>
    </xf>
    <xf numFmtId="4" fontId="16" fillId="0" borderId="0" xfId="0" applyNumberFormat="1" applyFont="1" applyFill="1" applyBorder="1" applyAlignment="1">
      <alignment horizontal="right" vertical="center"/>
    </xf>
    <xf numFmtId="3" fontId="16" fillId="0" borderId="156" xfId="0" applyNumberFormat="1" applyFont="1" applyFill="1" applyBorder="1" applyAlignment="1">
      <alignment horizontal="right" vertical="center"/>
    </xf>
    <xf numFmtId="3" fontId="16" fillId="0" borderId="0" xfId="0" applyNumberFormat="1" applyFont="1" applyFill="1" applyBorder="1" applyAlignment="1">
      <alignment horizontal="right" vertical="center"/>
    </xf>
    <xf numFmtId="38" fontId="16" fillId="0" borderId="67" xfId="48" applyFont="1" applyFill="1" applyBorder="1" applyAlignment="1">
      <alignment horizontal="right" vertical="center"/>
    </xf>
    <xf numFmtId="179" fontId="16" fillId="0" borderId="67" xfId="0" applyNumberFormat="1" applyFont="1" applyFill="1" applyBorder="1" applyAlignment="1">
      <alignment horizontal="right" vertical="center"/>
    </xf>
    <xf numFmtId="3" fontId="16" fillId="0" borderId="71" xfId="0" applyNumberFormat="1" applyFont="1" applyFill="1" applyBorder="1" applyAlignment="1">
      <alignment horizontal="right" vertical="center"/>
    </xf>
    <xf numFmtId="3" fontId="16" fillId="0" borderId="66" xfId="0" applyNumberFormat="1" applyFont="1" applyFill="1" applyBorder="1" applyAlignment="1">
      <alignment horizontal="right" vertical="center"/>
    </xf>
    <xf numFmtId="0" fontId="16" fillId="0" borderId="66" xfId="0" applyFont="1" applyFill="1" applyBorder="1" applyAlignment="1">
      <alignment horizontal="right" vertical="center"/>
    </xf>
    <xf numFmtId="0" fontId="16" fillId="0" borderId="67" xfId="0" applyFont="1" applyFill="1" applyBorder="1" applyAlignment="1">
      <alignment horizontal="right" vertical="center"/>
    </xf>
    <xf numFmtId="4" fontId="16" fillId="0" borderId="142" xfId="0" applyNumberFormat="1" applyFont="1" applyFill="1" applyBorder="1" applyAlignment="1">
      <alignment horizontal="right" vertical="center"/>
    </xf>
    <xf numFmtId="38" fontId="16" fillId="0" borderId="157" xfId="48" applyFont="1" applyFill="1" applyBorder="1" applyAlignment="1">
      <alignment horizontal="right" vertical="center"/>
    </xf>
    <xf numFmtId="0" fontId="16" fillId="0" borderId="154" xfId="0" applyFont="1" applyFill="1" applyBorder="1" applyAlignment="1">
      <alignment horizontal="right" vertical="center"/>
    </xf>
    <xf numFmtId="0" fontId="16" fillId="0" borderId="135" xfId="0" applyFont="1" applyFill="1" applyBorder="1" applyAlignment="1">
      <alignment horizontal="right" vertical="center"/>
    </xf>
    <xf numFmtId="0" fontId="3" fillId="0" borderId="44" xfId="0" applyFont="1" applyFill="1" applyBorder="1" applyAlignment="1">
      <alignment vertical="center"/>
    </xf>
    <xf numFmtId="0" fontId="4" fillId="0" borderId="46" xfId="0" applyFont="1" applyFill="1" applyBorder="1" applyAlignment="1">
      <alignment horizontal="center" vertical="center"/>
    </xf>
    <xf numFmtId="0" fontId="11" fillId="0" borderId="30" xfId="0" applyFont="1" applyFill="1" applyBorder="1" applyAlignment="1">
      <alignment horizontal="right" vertical="center"/>
    </xf>
    <xf numFmtId="0" fontId="16" fillId="0" borderId="88" xfId="0" applyFont="1" applyBorder="1" applyAlignment="1">
      <alignment horizontal="center" vertical="center" wrapText="1"/>
    </xf>
    <xf numFmtId="184" fontId="16" fillId="0" borderId="125" xfId="0" applyNumberFormat="1" applyFont="1" applyBorder="1" applyAlignment="1">
      <alignment horizontal="right" vertical="center" wrapText="1"/>
    </xf>
    <xf numFmtId="184" fontId="16" fillId="0" borderId="152" xfId="0" applyNumberFormat="1" applyFont="1" applyBorder="1" applyAlignment="1">
      <alignment horizontal="right" vertical="center" wrapText="1"/>
    </xf>
    <xf numFmtId="184" fontId="16" fillId="0" borderId="123" xfId="0" applyNumberFormat="1" applyFont="1" applyBorder="1" applyAlignment="1">
      <alignment horizontal="right" vertical="center" wrapText="1"/>
    </xf>
    <xf numFmtId="184" fontId="16" fillId="0" borderId="124" xfId="0" applyNumberFormat="1" applyFont="1" applyBorder="1" applyAlignment="1">
      <alignment horizontal="right" vertical="center" wrapText="1"/>
    </xf>
    <xf numFmtId="184" fontId="16" fillId="0" borderId="132" xfId="0" applyNumberFormat="1" applyFont="1" applyBorder="1" applyAlignment="1">
      <alignment horizontal="right" vertical="center" wrapText="1"/>
    </xf>
    <xf numFmtId="184" fontId="16" fillId="0" borderId="47" xfId="0" applyNumberFormat="1" applyFont="1" applyBorder="1" applyAlignment="1">
      <alignment horizontal="right" vertical="center" wrapText="1"/>
    </xf>
    <xf numFmtId="184" fontId="16" fillId="0" borderId="73" xfId="0" applyNumberFormat="1" applyFont="1" applyBorder="1" applyAlignment="1">
      <alignment horizontal="right" vertical="center" wrapText="1"/>
    </xf>
    <xf numFmtId="184" fontId="16" fillId="0" borderId="49" xfId="0" applyNumberFormat="1" applyFont="1" applyBorder="1" applyAlignment="1">
      <alignment horizontal="right" vertical="center" wrapText="1"/>
    </xf>
    <xf numFmtId="184" fontId="16" fillId="0" borderId="48" xfId="0" applyNumberFormat="1" applyFont="1" applyBorder="1" applyAlignment="1">
      <alignment horizontal="right" vertical="center" wrapText="1"/>
    </xf>
    <xf numFmtId="184" fontId="16" fillId="0" borderId="126" xfId="0" applyNumberFormat="1" applyFont="1" applyBorder="1" applyAlignment="1">
      <alignment horizontal="right" vertical="center" wrapText="1"/>
    </xf>
    <xf numFmtId="0" fontId="16" fillId="0" borderId="144" xfId="0" applyNumberFormat="1" applyFont="1" applyBorder="1" applyAlignment="1">
      <alignment vertical="center"/>
    </xf>
    <xf numFmtId="0" fontId="16" fillId="0" borderId="143" xfId="0" applyNumberFormat="1" applyFont="1" applyBorder="1" applyAlignment="1">
      <alignment vertical="center"/>
    </xf>
    <xf numFmtId="0" fontId="16" fillId="0" borderId="71" xfId="0" applyNumberFormat="1" applyFont="1" applyBorder="1" applyAlignment="1">
      <alignment vertical="center" wrapText="1"/>
    </xf>
    <xf numFmtId="0" fontId="16" fillId="0" borderId="156" xfId="0" applyNumberFormat="1" applyFont="1" applyBorder="1" applyAlignment="1">
      <alignment vertical="center" wrapText="1"/>
    </xf>
    <xf numFmtId="184" fontId="16" fillId="0" borderId="71" xfId="0" applyNumberFormat="1" applyFont="1" applyBorder="1" applyAlignment="1">
      <alignment horizontal="center" vertical="center" wrapText="1"/>
    </xf>
    <xf numFmtId="184" fontId="16" fillId="0" borderId="156" xfId="0" applyNumberFormat="1" applyFont="1" applyBorder="1" applyAlignment="1">
      <alignment horizontal="center" vertical="center" wrapText="1"/>
    </xf>
    <xf numFmtId="184" fontId="16" fillId="0" borderId="158" xfId="0" applyNumberFormat="1" applyFont="1" applyBorder="1" applyAlignment="1">
      <alignment horizontal="right" vertical="center" wrapText="1"/>
    </xf>
    <xf numFmtId="184" fontId="16" fillId="0" borderId="71" xfId="0" applyNumberFormat="1" applyFont="1" applyBorder="1" applyAlignment="1">
      <alignment vertical="center" wrapText="1"/>
    </xf>
    <xf numFmtId="184" fontId="16" fillId="0" borderId="156" xfId="0" applyNumberFormat="1" applyFont="1" applyBorder="1" applyAlignment="1">
      <alignment vertical="center" wrapText="1"/>
    </xf>
    <xf numFmtId="184" fontId="16" fillId="0" borderId="159" xfId="0" applyNumberFormat="1" applyFont="1" applyFill="1" applyBorder="1" applyAlignment="1">
      <alignment horizontal="right" vertical="center" wrapText="1"/>
    </xf>
    <xf numFmtId="184" fontId="16" fillId="0" borderId="121" xfId="0" applyNumberFormat="1" applyFont="1" applyFill="1" applyBorder="1" applyAlignment="1">
      <alignment horizontal="right" vertical="center" wrapText="1"/>
    </xf>
    <xf numFmtId="184" fontId="16" fillId="0" borderId="88" xfId="0" applyNumberFormat="1" applyFont="1" applyFill="1" applyBorder="1" applyAlignment="1">
      <alignment horizontal="right" vertical="center" wrapText="1"/>
    </xf>
    <xf numFmtId="184" fontId="16" fillId="0" borderId="89" xfId="0" applyNumberFormat="1" applyFont="1" applyFill="1" applyBorder="1" applyAlignment="1">
      <alignment horizontal="right" vertical="center" wrapText="1"/>
    </xf>
    <xf numFmtId="184" fontId="16" fillId="0" borderId="91" xfId="0" applyNumberFormat="1" applyFont="1" applyFill="1" applyBorder="1" applyAlignment="1">
      <alignment vertical="center" wrapText="1"/>
    </xf>
    <xf numFmtId="184" fontId="16" fillId="0" borderId="13" xfId="0" applyNumberFormat="1" applyFont="1" applyFill="1" applyBorder="1" applyAlignment="1">
      <alignment vertical="center" wrapText="1"/>
    </xf>
    <xf numFmtId="184" fontId="16" fillId="0" borderId="86" xfId="0" applyNumberFormat="1" applyFont="1" applyFill="1" applyBorder="1" applyAlignment="1">
      <alignment horizontal="right" vertical="center" wrapText="1"/>
    </xf>
    <xf numFmtId="184" fontId="16" fillId="0" borderId="160" xfId="0" applyNumberFormat="1" applyFont="1" applyFill="1" applyBorder="1" applyAlignment="1">
      <alignment horizontal="right" vertical="center" wrapText="1"/>
    </xf>
    <xf numFmtId="0" fontId="16" fillId="0" borderId="161" xfId="0" applyFont="1" applyBorder="1" applyAlignment="1">
      <alignment horizontal="right" vertical="center" shrinkToFit="1"/>
    </xf>
    <xf numFmtId="3" fontId="16" fillId="0" borderId="0" xfId="0" applyNumberFormat="1" applyFont="1" applyBorder="1" applyAlignment="1">
      <alignment horizontal="right" vertical="center" wrapText="1"/>
    </xf>
    <xf numFmtId="0" fontId="16" fillId="0" borderId="162" xfId="0" applyFont="1" applyBorder="1" applyAlignment="1">
      <alignment horizontal="right" vertical="center" shrinkToFit="1"/>
    </xf>
    <xf numFmtId="182" fontId="16" fillId="0" borderId="0" xfId="0" applyNumberFormat="1" applyFont="1" applyBorder="1" applyAlignment="1">
      <alignment horizontal="right" vertical="center" wrapText="1"/>
    </xf>
    <xf numFmtId="0" fontId="16" fillId="0" borderId="163" xfId="0" applyFont="1" applyFill="1" applyBorder="1" applyAlignment="1">
      <alignment horizontal="right" vertical="center" shrinkToFit="1"/>
    </xf>
    <xf numFmtId="182" fontId="16" fillId="0" borderId="0" xfId="0" applyNumberFormat="1" applyFont="1" applyFill="1" applyBorder="1" applyAlignment="1">
      <alignment horizontal="right" vertical="center" wrapText="1"/>
    </xf>
    <xf numFmtId="0" fontId="16" fillId="0" borderId="86" xfId="0" applyFont="1" applyBorder="1" applyAlignment="1">
      <alignment horizontal="center" vertical="center" wrapText="1"/>
    </xf>
    <xf numFmtId="176" fontId="16" fillId="0" borderId="121" xfId="0" applyNumberFormat="1" applyFont="1" applyBorder="1" applyAlignment="1">
      <alignment horizontal="center" vertical="center" wrapText="1"/>
    </xf>
    <xf numFmtId="176" fontId="16" fillId="0" borderId="89" xfId="0" applyNumberFormat="1" applyFont="1" applyBorder="1" applyAlignment="1">
      <alignment horizontal="center" vertical="center" wrapText="1"/>
    </xf>
    <xf numFmtId="0" fontId="16" fillId="0" borderId="86" xfId="0" applyFont="1" applyFill="1" applyBorder="1" applyAlignment="1">
      <alignment horizontal="center" vertical="center" wrapText="1"/>
    </xf>
    <xf numFmtId="176" fontId="16" fillId="0" borderId="160" xfId="0" applyNumberFormat="1" applyFont="1" applyFill="1" applyBorder="1" applyAlignment="1">
      <alignment horizontal="center" vertical="center" wrapText="1"/>
    </xf>
    <xf numFmtId="0" fontId="16" fillId="0" borderId="161" xfId="0" applyFont="1" applyBorder="1" applyAlignment="1">
      <alignment horizontal="left" vertical="center"/>
    </xf>
    <xf numFmtId="195" fontId="16" fillId="0" borderId="152" xfId="0" applyNumberFormat="1" applyFont="1" applyBorder="1" applyAlignment="1">
      <alignment horizontal="right" vertical="center"/>
    </xf>
    <xf numFmtId="0" fontId="16" fillId="0" borderId="162" xfId="0" applyFont="1" applyBorder="1" applyAlignment="1">
      <alignment horizontal="left" vertical="center"/>
    </xf>
    <xf numFmtId="195" fontId="16" fillId="0" borderId="73" xfId="0" applyNumberFormat="1" applyFont="1" applyBorder="1" applyAlignment="1" quotePrefix="1">
      <alignment horizontal="right" vertical="center"/>
    </xf>
    <xf numFmtId="195" fontId="16" fillId="0" borderId="73" xfId="0" applyNumberFormat="1" applyFont="1" applyBorder="1" applyAlignment="1">
      <alignment horizontal="right" vertical="center"/>
    </xf>
    <xf numFmtId="0" fontId="16" fillId="0" borderId="162" xfId="0" applyFont="1" applyBorder="1" applyAlignment="1">
      <alignment horizontal="left" vertical="center" shrinkToFit="1"/>
    </xf>
    <xf numFmtId="194" fontId="16" fillId="0" borderId="73" xfId="0" applyNumberFormat="1" applyFont="1" applyBorder="1" applyAlignment="1">
      <alignment horizontal="right" vertical="center"/>
    </xf>
    <xf numFmtId="0" fontId="16" fillId="33" borderId="162" xfId="0" applyFont="1" applyFill="1" applyBorder="1" applyAlignment="1">
      <alignment horizontal="left" vertical="center"/>
    </xf>
    <xf numFmtId="195" fontId="16" fillId="33" borderId="73" xfId="0" applyNumberFormat="1" applyFont="1" applyFill="1" applyBorder="1" applyAlignment="1">
      <alignment horizontal="right" vertical="center"/>
    </xf>
    <xf numFmtId="0" fontId="16" fillId="33" borderId="0" xfId="0" applyFont="1" applyFill="1" applyAlignment="1">
      <alignment vertical="center"/>
    </xf>
    <xf numFmtId="194" fontId="16" fillId="0" borderId="73" xfId="0" applyNumberFormat="1" applyFont="1" applyBorder="1" applyAlignment="1" quotePrefix="1">
      <alignment horizontal="right" vertical="center"/>
    </xf>
    <xf numFmtId="0" fontId="16" fillId="0" borderId="163" xfId="0" applyFont="1" applyBorder="1" applyAlignment="1">
      <alignment horizontal="left" vertical="center"/>
    </xf>
    <xf numFmtId="194" fontId="16" fillId="0" borderId="16" xfId="0" applyNumberFormat="1" applyFont="1" applyBorder="1" applyAlignment="1">
      <alignment horizontal="right" vertical="center"/>
    </xf>
    <xf numFmtId="0" fontId="35" fillId="0" borderId="0" xfId="0" applyFont="1" applyAlignment="1">
      <alignment vertical="center"/>
    </xf>
    <xf numFmtId="0" fontId="35" fillId="0" borderId="0" xfId="0" applyFont="1" applyAlignment="1">
      <alignment horizontal="right" vertical="center"/>
    </xf>
    <xf numFmtId="0" fontId="16" fillId="0" borderId="0" xfId="0" applyFont="1" applyAlignment="1">
      <alignment horizontal="right" vertical="center"/>
    </xf>
    <xf numFmtId="0" fontId="35" fillId="0" borderId="0" xfId="0" applyFont="1" applyFill="1" applyAlignment="1">
      <alignment vertical="center"/>
    </xf>
    <xf numFmtId="0" fontId="35" fillId="0" borderId="0" xfId="0" applyFont="1" applyAlignment="1">
      <alignment horizontal="left" vertical="center"/>
    </xf>
    <xf numFmtId="0" fontId="16" fillId="0" borderId="0" xfId="0" applyFont="1" applyFill="1" applyAlignment="1">
      <alignment horizontal="right" vertical="center"/>
    </xf>
    <xf numFmtId="0" fontId="16" fillId="0" borderId="50" xfId="0" applyFont="1" applyFill="1" applyBorder="1" applyAlignment="1">
      <alignment horizontal="right" vertical="center"/>
    </xf>
    <xf numFmtId="0" fontId="4" fillId="0" borderId="162" xfId="0" applyFont="1" applyBorder="1" applyAlignment="1">
      <alignment horizontal="left" vertical="center" shrinkToFit="1"/>
    </xf>
    <xf numFmtId="0" fontId="16" fillId="0" borderId="61" xfId="0" applyFont="1" applyBorder="1" applyAlignment="1">
      <alignment horizontal="center" vertical="center"/>
    </xf>
    <xf numFmtId="0" fontId="16" fillId="0" borderId="164" xfId="0" applyFont="1" applyBorder="1" applyAlignment="1">
      <alignment horizontal="left" vertical="center"/>
    </xf>
    <xf numFmtId="0" fontId="16" fillId="0" borderId="164" xfId="0" applyFont="1" applyBorder="1" applyAlignment="1">
      <alignment horizontal="center" vertical="center"/>
    </xf>
    <xf numFmtId="0" fontId="16" fillId="0" borderId="85" xfId="0" applyFont="1" applyBorder="1" applyAlignment="1">
      <alignment horizontal="center" vertical="center"/>
    </xf>
    <xf numFmtId="0" fontId="3" fillId="0" borderId="92" xfId="0" applyFont="1" applyBorder="1" applyAlignment="1">
      <alignment horizontal="center" vertical="center" shrinkToFit="1"/>
    </xf>
    <xf numFmtId="0" fontId="3" fillId="0" borderId="93" xfId="0" applyFont="1" applyBorder="1" applyAlignment="1">
      <alignment horizontal="center" vertical="center" shrinkToFit="1"/>
    </xf>
    <xf numFmtId="0" fontId="3" fillId="0" borderId="165" xfId="0" applyFont="1" applyBorder="1" applyAlignment="1">
      <alignment horizontal="center" vertical="center" shrinkToFit="1"/>
    </xf>
    <xf numFmtId="184" fontId="3" fillId="0" borderId="11" xfId="48" applyNumberFormat="1" applyFont="1" applyBorder="1" applyAlignment="1">
      <alignment horizontal="right" vertical="center"/>
    </xf>
    <xf numFmtId="184" fontId="3" fillId="0" borderId="11" xfId="48" applyNumberFormat="1" applyFont="1" applyFill="1" applyBorder="1" applyAlignment="1">
      <alignment horizontal="right" vertical="center"/>
    </xf>
    <xf numFmtId="184" fontId="3" fillId="0" borderId="127" xfId="48" applyNumberFormat="1" applyFont="1" applyFill="1" applyBorder="1" applyAlignment="1">
      <alignment horizontal="right" vertical="center"/>
    </xf>
    <xf numFmtId="184" fontId="3" fillId="0" borderId="109" xfId="48" applyNumberFormat="1" applyFont="1" applyBorder="1" applyAlignment="1">
      <alignment horizontal="right" vertical="center"/>
    </xf>
    <xf numFmtId="184" fontId="3" fillId="0" borderId="109" xfId="48" applyNumberFormat="1" applyFont="1" applyFill="1" applyBorder="1" applyAlignment="1">
      <alignment horizontal="right" vertical="center"/>
    </xf>
    <xf numFmtId="184" fontId="3" fillId="0" borderId="112" xfId="48" applyNumberFormat="1" applyFont="1" applyFill="1" applyBorder="1" applyAlignment="1">
      <alignment horizontal="right" vertical="center"/>
    </xf>
    <xf numFmtId="0" fontId="3" fillId="0" borderId="44" xfId="0" applyFont="1" applyBorder="1" applyAlignment="1">
      <alignment vertical="center"/>
    </xf>
    <xf numFmtId="184" fontId="3" fillId="0" borderId="116" xfId="48" applyNumberFormat="1" applyFont="1" applyBorder="1" applyAlignment="1">
      <alignment horizontal="right" vertical="center"/>
    </xf>
    <xf numFmtId="184" fontId="3" fillId="0" borderId="116" xfId="48" applyNumberFormat="1" applyFont="1" applyFill="1" applyBorder="1" applyAlignment="1">
      <alignment horizontal="right" vertical="center"/>
    </xf>
    <xf numFmtId="184" fontId="3" fillId="0" borderId="76" xfId="48" applyNumberFormat="1" applyFont="1" applyFill="1" applyBorder="1" applyAlignment="1">
      <alignment horizontal="right" vertical="center"/>
    </xf>
    <xf numFmtId="184" fontId="3" fillId="0" borderId="105" xfId="48" applyNumberFormat="1" applyFont="1" applyBorder="1" applyAlignment="1">
      <alignment horizontal="right" vertical="center"/>
    </xf>
    <xf numFmtId="184" fontId="3" fillId="0" borderId="105" xfId="48" applyNumberFormat="1" applyFont="1" applyFill="1" applyBorder="1" applyAlignment="1">
      <alignment horizontal="right" vertical="center"/>
    </xf>
    <xf numFmtId="184" fontId="3" fillId="0" borderId="43" xfId="48" applyNumberFormat="1" applyFont="1" applyFill="1" applyBorder="1" applyAlignment="1">
      <alignment horizontal="right" vertical="center"/>
    </xf>
    <xf numFmtId="184" fontId="3" fillId="0" borderId="128" xfId="48" applyNumberFormat="1" applyFont="1" applyFill="1" applyBorder="1" applyAlignment="1">
      <alignment horizontal="right" vertical="center"/>
    </xf>
    <xf numFmtId="184" fontId="3" fillId="0" borderId="114" xfId="48" applyNumberFormat="1" applyFont="1" applyBorder="1" applyAlignment="1">
      <alignment horizontal="right" vertical="center"/>
    </xf>
    <xf numFmtId="184" fontId="3" fillId="0" borderId="114" xfId="48" applyNumberFormat="1" applyFont="1" applyFill="1" applyBorder="1" applyAlignment="1">
      <alignment horizontal="right" vertical="center"/>
    </xf>
    <xf numFmtId="184" fontId="3" fillId="0" borderId="50" xfId="48" applyNumberFormat="1" applyFont="1" applyFill="1" applyBorder="1" applyAlignment="1">
      <alignment horizontal="right" vertical="center"/>
    </xf>
    <xf numFmtId="184" fontId="3" fillId="0" borderId="57" xfId="48" applyNumberFormat="1" applyFont="1" applyFill="1" applyBorder="1" applyAlignment="1">
      <alignment horizontal="right" vertical="center"/>
    </xf>
    <xf numFmtId="198" fontId="3" fillId="0" borderId="100" xfId="48" applyNumberFormat="1" applyFont="1" applyBorder="1" applyAlignment="1">
      <alignment horizontal="right" vertical="center"/>
    </xf>
    <xf numFmtId="198" fontId="3" fillId="0" borderId="129" xfId="48" applyNumberFormat="1" applyFont="1" applyBorder="1" applyAlignment="1" quotePrefix="1">
      <alignment horizontal="right" vertical="center"/>
    </xf>
    <xf numFmtId="198" fontId="3" fillId="0" borderId="129" xfId="48" applyNumberFormat="1" applyFont="1" applyFill="1" applyBorder="1" applyAlignment="1" quotePrefix="1">
      <alignment horizontal="right" vertical="center"/>
    </xf>
    <xf numFmtId="198" fontId="3" fillId="0" borderId="130" xfId="48" applyNumberFormat="1" applyFont="1" applyFill="1" applyBorder="1" applyAlignment="1" quotePrefix="1">
      <alignment horizontal="right" vertical="center"/>
    </xf>
    <xf numFmtId="198" fontId="3" fillId="0" borderId="101" xfId="48" applyNumberFormat="1" applyFont="1" applyBorder="1" applyAlignment="1">
      <alignment horizontal="right" vertical="center"/>
    </xf>
    <xf numFmtId="198" fontId="3" fillId="0" borderId="118" xfId="48" applyNumberFormat="1" applyFont="1" applyBorder="1" applyAlignment="1" quotePrefix="1">
      <alignment horizontal="right" vertical="center"/>
    </xf>
    <xf numFmtId="198" fontId="3" fillId="0" borderId="118" xfId="48" applyNumberFormat="1" applyFont="1" applyFill="1" applyBorder="1" applyAlignment="1" quotePrefix="1">
      <alignment horizontal="right" vertical="center"/>
    </xf>
    <xf numFmtId="198" fontId="3" fillId="0" borderId="62" xfId="48" applyNumberFormat="1" applyFont="1" applyFill="1" applyBorder="1" applyAlignment="1" quotePrefix="1">
      <alignment horizontal="right" vertical="center"/>
    </xf>
    <xf numFmtId="0" fontId="35" fillId="0" borderId="0" xfId="0" applyFont="1" applyBorder="1" applyAlignment="1">
      <alignment vertical="center"/>
    </xf>
    <xf numFmtId="0" fontId="3" fillId="0" borderId="0" xfId="0" applyFont="1" applyAlignment="1">
      <alignment horizontal="left" vertical="center"/>
    </xf>
    <xf numFmtId="0" fontId="3" fillId="0" borderId="161" xfId="0" applyFont="1" applyBorder="1" applyAlignment="1">
      <alignment horizontal="right" vertical="center"/>
    </xf>
    <xf numFmtId="184" fontId="3" fillId="0" borderId="150" xfId="48" applyNumberFormat="1" applyFont="1" applyBorder="1" applyAlignment="1">
      <alignment vertical="center"/>
    </xf>
    <xf numFmtId="38" fontId="3" fillId="0" borderId="125" xfId="48" applyFont="1" applyBorder="1" applyAlignment="1">
      <alignment horizontal="left" vertical="center"/>
    </xf>
    <xf numFmtId="38" fontId="3" fillId="0" borderId="151" xfId="48" applyFont="1" applyBorder="1" applyAlignment="1">
      <alignment horizontal="left" vertical="center"/>
    </xf>
    <xf numFmtId="184" fontId="3" fillId="0" borderId="153" xfId="48" applyNumberFormat="1" applyFont="1" applyBorder="1" applyAlignment="1">
      <alignment vertical="center"/>
    </xf>
    <xf numFmtId="38" fontId="3" fillId="0" borderId="147" xfId="48" applyFont="1" applyBorder="1" applyAlignment="1">
      <alignment horizontal="left" vertical="center"/>
    </xf>
    <xf numFmtId="0" fontId="3" fillId="0" borderId="162" xfId="0" applyFont="1" applyBorder="1" applyAlignment="1">
      <alignment horizontal="right" vertical="center"/>
    </xf>
    <xf numFmtId="184" fontId="3" fillId="0" borderId="139" xfId="48" applyNumberFormat="1" applyFont="1" applyBorder="1" applyAlignment="1">
      <alignment vertical="center"/>
    </xf>
    <xf numFmtId="38" fontId="3" fillId="0" borderId="47" xfId="48" applyFont="1" applyBorder="1" applyAlignment="1">
      <alignment horizontal="left" vertical="center"/>
    </xf>
    <xf numFmtId="38" fontId="3" fillId="0" borderId="113" xfId="48" applyFont="1" applyBorder="1" applyAlignment="1">
      <alignment horizontal="left" vertical="center"/>
    </xf>
    <xf numFmtId="38" fontId="3" fillId="0" borderId="50" xfId="48" applyFont="1" applyBorder="1" applyAlignment="1">
      <alignment horizontal="left" vertical="center"/>
    </xf>
    <xf numFmtId="0" fontId="3" fillId="0" borderId="0" xfId="0" applyFont="1" applyBorder="1" applyAlignment="1">
      <alignment horizontal="left" vertical="center"/>
    </xf>
    <xf numFmtId="184" fontId="3" fillId="0" borderId="23" xfId="48" applyNumberFormat="1" applyFont="1" applyBorder="1" applyAlignment="1">
      <alignment vertical="center"/>
    </xf>
    <xf numFmtId="184" fontId="3" fillId="0" borderId="73" xfId="48" applyNumberFormat="1" applyFont="1" applyBorder="1" applyAlignment="1">
      <alignment vertical="center"/>
    </xf>
    <xf numFmtId="184" fontId="3" fillId="0" borderId="73" xfId="48" applyNumberFormat="1" applyFont="1" applyBorder="1" applyAlignment="1">
      <alignment horizontal="right" vertical="center"/>
    </xf>
    <xf numFmtId="184" fontId="3" fillId="0" borderId="23" xfId="48" applyNumberFormat="1" applyFont="1" applyBorder="1" applyAlignment="1">
      <alignment horizontal="right" vertical="center"/>
    </xf>
    <xf numFmtId="0" fontId="3" fillId="0" borderId="166" xfId="0" applyFont="1" applyFill="1" applyBorder="1" applyAlignment="1">
      <alignment horizontal="right" vertical="center"/>
    </xf>
    <xf numFmtId="184" fontId="3" fillId="0" borderId="87" xfId="48" applyNumberFormat="1" applyFont="1" applyFill="1" applyBorder="1" applyAlignment="1">
      <alignment vertical="center"/>
    </xf>
    <xf numFmtId="38" fontId="3" fillId="0" borderId="86" xfId="48" applyFont="1" applyFill="1" applyBorder="1" applyAlignment="1">
      <alignment horizontal="left" vertical="center"/>
    </xf>
    <xf numFmtId="184" fontId="3" fillId="0" borderId="121" xfId="48" applyNumberFormat="1" applyFont="1" applyFill="1" applyBorder="1" applyAlignment="1">
      <alignment vertical="center"/>
    </xf>
    <xf numFmtId="38" fontId="3" fillId="0" borderId="13" xfId="48" applyFont="1" applyFill="1" applyBorder="1" applyAlignment="1">
      <alignment horizontal="left" vertical="center"/>
    </xf>
    <xf numFmtId="184" fontId="3" fillId="0" borderId="91" xfId="48" applyNumberFormat="1" applyFont="1" applyFill="1" applyBorder="1" applyAlignment="1">
      <alignment vertical="center"/>
    </xf>
    <xf numFmtId="184" fontId="3" fillId="0" borderId="91" xfId="48" applyNumberFormat="1" applyFont="1" applyFill="1" applyBorder="1" applyAlignment="1">
      <alignment horizontal="right" vertical="center"/>
    </xf>
    <xf numFmtId="184" fontId="3" fillId="0" borderId="121" xfId="48" applyNumberFormat="1" applyFont="1" applyFill="1" applyBorder="1" applyAlignment="1">
      <alignment horizontal="right" vertical="center"/>
    </xf>
    <xf numFmtId="38" fontId="36" fillId="0" borderId="122" xfId="48"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Border="1" applyAlignment="1">
      <alignment horizontal="left" vertical="center"/>
    </xf>
    <xf numFmtId="38" fontId="4" fillId="0" borderId="0" xfId="48" applyFont="1" applyBorder="1" applyAlignment="1">
      <alignment vertical="center"/>
    </xf>
    <xf numFmtId="38" fontId="4" fillId="0" borderId="0" xfId="48" applyFont="1" applyBorder="1" applyAlignment="1">
      <alignment horizontal="left" vertical="center"/>
    </xf>
    <xf numFmtId="38" fontId="3" fillId="0" borderId="150" xfId="48" applyFont="1" applyBorder="1" applyAlignment="1">
      <alignment horizontal="left" vertical="center"/>
    </xf>
    <xf numFmtId="184" fontId="3" fillId="0" borderId="152" xfId="48" applyNumberFormat="1" applyFont="1" applyBorder="1" applyAlignment="1">
      <alignment vertical="center"/>
    </xf>
    <xf numFmtId="0" fontId="3" fillId="0" borderId="147" xfId="0" applyFont="1" applyBorder="1" applyAlignment="1">
      <alignment horizontal="left" vertical="center"/>
    </xf>
    <xf numFmtId="38" fontId="3" fillId="0" borderId="139" xfId="48" applyFont="1" applyBorder="1" applyAlignment="1">
      <alignment horizontal="left" vertical="center"/>
    </xf>
    <xf numFmtId="0" fontId="3" fillId="0" borderId="50" xfId="0" applyFont="1" applyBorder="1" applyAlignment="1">
      <alignment horizontal="left" vertical="center"/>
    </xf>
    <xf numFmtId="38" fontId="3" fillId="0" borderId="87" xfId="48" applyFont="1" applyFill="1" applyBorder="1" applyAlignment="1">
      <alignment horizontal="left" vertical="center"/>
    </xf>
    <xf numFmtId="0" fontId="36" fillId="0" borderId="122" xfId="0" applyFont="1" applyFill="1" applyBorder="1" applyAlignment="1">
      <alignment horizontal="left" vertical="center"/>
    </xf>
    <xf numFmtId="0" fontId="36" fillId="0" borderId="0" xfId="0" applyFont="1" applyAlignment="1">
      <alignment vertical="center"/>
    </xf>
    <xf numFmtId="0" fontId="36" fillId="0" borderId="0" xfId="0" applyFont="1" applyBorder="1" applyAlignment="1">
      <alignment vertical="center"/>
    </xf>
    <xf numFmtId="0" fontId="36" fillId="0" borderId="0" xfId="0" applyFont="1" applyAlignment="1">
      <alignment horizontal="left" vertical="center"/>
    </xf>
    <xf numFmtId="0" fontId="3" fillId="0" borderId="88" xfId="0" applyFont="1" applyBorder="1" applyAlignment="1">
      <alignment horizontal="center" vertical="center"/>
    </xf>
    <xf numFmtId="0" fontId="3" fillId="0" borderId="90" xfId="0" applyFont="1" applyBorder="1" applyAlignment="1">
      <alignment horizontal="center" vertical="center"/>
    </xf>
    <xf numFmtId="0" fontId="3" fillId="0" borderId="89" xfId="0" applyFont="1" applyBorder="1" applyAlignment="1">
      <alignment horizontal="center" vertical="center"/>
    </xf>
    <xf numFmtId="184" fontId="3" fillId="0" borderId="151" xfId="0" applyNumberFormat="1" applyFont="1" applyBorder="1" applyAlignment="1">
      <alignment horizontal="right" vertical="center"/>
    </xf>
    <xf numFmtId="184" fontId="3" fillId="0" borderId="123" xfId="0" applyNumberFormat="1" applyFont="1" applyBorder="1" applyAlignment="1">
      <alignment horizontal="right" vertical="center"/>
    </xf>
    <xf numFmtId="184" fontId="3" fillId="0" borderId="167" xfId="0" applyNumberFormat="1" applyFont="1" applyBorder="1" applyAlignment="1">
      <alignment horizontal="right" vertical="center"/>
    </xf>
    <xf numFmtId="184" fontId="3" fillId="0" borderId="124" xfId="0" applyNumberFormat="1" applyFont="1" applyBorder="1" applyAlignment="1">
      <alignment horizontal="right" vertical="center"/>
    </xf>
    <xf numFmtId="184" fontId="3" fillId="0" borderId="168" xfId="0" applyNumberFormat="1" applyFont="1" applyBorder="1" applyAlignment="1">
      <alignment horizontal="right" vertical="center"/>
    </xf>
    <xf numFmtId="184" fontId="3" fillId="0" borderId="113" xfId="0" applyNumberFormat="1" applyFont="1" applyBorder="1" applyAlignment="1">
      <alignment horizontal="right" vertical="center"/>
    </xf>
    <xf numFmtId="184" fontId="3" fillId="0" borderId="49" xfId="0" applyNumberFormat="1" applyFont="1" applyBorder="1" applyAlignment="1">
      <alignment horizontal="right" vertical="center"/>
    </xf>
    <xf numFmtId="184" fontId="3" fillId="0" borderId="45" xfId="0" applyNumberFormat="1" applyFont="1" applyBorder="1" applyAlignment="1">
      <alignment horizontal="right" vertical="center"/>
    </xf>
    <xf numFmtId="184" fontId="3" fillId="0" borderId="48" xfId="0" applyNumberFormat="1" applyFont="1" applyBorder="1" applyAlignment="1">
      <alignment horizontal="right" vertical="center"/>
    </xf>
    <xf numFmtId="184" fontId="3" fillId="0" borderId="74" xfId="0" applyNumberFormat="1" applyFont="1" applyBorder="1" applyAlignment="1">
      <alignment horizontal="right" vertical="center"/>
    </xf>
    <xf numFmtId="0" fontId="3" fillId="0" borderId="0" xfId="0" applyFont="1" applyBorder="1" applyAlignment="1">
      <alignment horizontal="right" vertical="center"/>
    </xf>
    <xf numFmtId="182" fontId="3" fillId="0" borderId="0" xfId="0" applyNumberFormat="1" applyFont="1" applyBorder="1" applyAlignment="1">
      <alignment horizontal="right" vertical="center"/>
    </xf>
    <xf numFmtId="3" fontId="3" fillId="0" borderId="0" xfId="0" applyNumberFormat="1" applyFont="1" applyBorder="1" applyAlignment="1">
      <alignment horizontal="right" vertical="center"/>
    </xf>
    <xf numFmtId="0" fontId="3" fillId="0" borderId="166" xfId="0" applyFont="1" applyBorder="1" applyAlignment="1">
      <alignment horizontal="right" vertical="center"/>
    </xf>
    <xf numFmtId="184" fontId="3" fillId="0" borderId="13" xfId="0" applyNumberFormat="1" applyFont="1" applyBorder="1" applyAlignment="1">
      <alignment horizontal="right" vertical="center"/>
    </xf>
    <xf numFmtId="184" fontId="3" fillId="0" borderId="88" xfId="0" applyNumberFormat="1" applyFont="1" applyBorder="1" applyAlignment="1">
      <alignment horizontal="right" vertical="center"/>
    </xf>
    <xf numFmtId="184" fontId="3" fillId="0" borderId="90" xfId="0" applyNumberFormat="1" applyFont="1" applyBorder="1" applyAlignment="1">
      <alignment horizontal="right" vertical="center"/>
    </xf>
    <xf numFmtId="184" fontId="3" fillId="0" borderId="89" xfId="0" applyNumberFormat="1" applyFont="1" applyBorder="1" applyAlignment="1">
      <alignment horizontal="right" vertical="center"/>
    </xf>
    <xf numFmtId="184" fontId="3" fillId="0" borderId="17" xfId="0" applyNumberFormat="1" applyFont="1" applyBorder="1" applyAlignment="1">
      <alignment horizontal="right" vertical="center"/>
    </xf>
    <xf numFmtId="3" fontId="4" fillId="0" borderId="0" xfId="0" applyNumberFormat="1" applyFont="1" applyBorder="1" applyAlignment="1">
      <alignment horizontal="left" vertical="center"/>
    </xf>
    <xf numFmtId="3"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3" fillId="0" borderId="58" xfId="0" applyFont="1" applyBorder="1" applyAlignment="1">
      <alignment horizontal="center" vertical="center"/>
    </xf>
    <xf numFmtId="0" fontId="3" fillId="0" borderId="60" xfId="0" applyFont="1" applyBorder="1" applyAlignment="1">
      <alignment horizontal="center" vertical="center" shrinkToFit="1"/>
    </xf>
    <xf numFmtId="0" fontId="3" fillId="0" borderId="61" xfId="0" applyFont="1" applyBorder="1" applyAlignment="1">
      <alignment horizontal="center" vertical="center"/>
    </xf>
    <xf numFmtId="0" fontId="3" fillId="0" borderId="60" xfId="0" applyFont="1" applyBorder="1" applyAlignment="1">
      <alignment horizontal="center" vertical="center"/>
    </xf>
    <xf numFmtId="0" fontId="3" fillId="0" borderId="169" xfId="0" applyFont="1" applyBorder="1" applyAlignment="1">
      <alignment horizontal="center" vertical="center"/>
    </xf>
    <xf numFmtId="184" fontId="3" fillId="0" borderId="125" xfId="0" applyNumberFormat="1" applyFont="1" applyBorder="1" applyAlignment="1">
      <alignment horizontal="right" vertical="center"/>
    </xf>
    <xf numFmtId="184" fontId="3" fillId="0" borderId="132" xfId="0" applyNumberFormat="1" applyFont="1" applyBorder="1" applyAlignment="1">
      <alignment horizontal="right" vertical="center"/>
    </xf>
    <xf numFmtId="184" fontId="3" fillId="0" borderId="47" xfId="0" applyNumberFormat="1" applyFont="1" applyFill="1" applyBorder="1" applyAlignment="1">
      <alignment horizontal="right" vertical="center"/>
    </xf>
    <xf numFmtId="184" fontId="3" fillId="0" borderId="45" xfId="0" applyNumberFormat="1" applyFont="1" applyFill="1" applyBorder="1" applyAlignment="1">
      <alignment horizontal="right" vertical="center"/>
    </xf>
    <xf numFmtId="184" fontId="3" fillId="0" borderId="48" xfId="0" applyNumberFormat="1" applyFont="1" applyFill="1" applyBorder="1" applyAlignment="1">
      <alignment horizontal="right" vertical="center"/>
    </xf>
    <xf numFmtId="184" fontId="3" fillId="0" borderId="49" xfId="0" applyNumberFormat="1" applyFont="1" applyBorder="1" applyAlignment="1">
      <alignment vertical="center"/>
    </xf>
    <xf numFmtId="184" fontId="3" fillId="0" borderId="45" xfId="0" applyNumberFormat="1" applyFont="1" applyBorder="1" applyAlignment="1">
      <alignment vertical="center"/>
    </xf>
    <xf numFmtId="184" fontId="3" fillId="0" borderId="126" xfId="0" applyNumberFormat="1" applyFont="1" applyBorder="1" applyAlignment="1">
      <alignment vertical="center"/>
    </xf>
    <xf numFmtId="184" fontId="3" fillId="0" borderId="47" xfId="0" applyNumberFormat="1" applyFont="1" applyBorder="1" applyAlignment="1">
      <alignment horizontal="right" vertical="center"/>
    </xf>
    <xf numFmtId="184" fontId="3" fillId="0" borderId="170" xfId="0" applyNumberFormat="1" applyFont="1" applyBorder="1" applyAlignment="1">
      <alignment horizontal="right" vertical="center"/>
    </xf>
    <xf numFmtId="184" fontId="3" fillId="0" borderId="86" xfId="0" applyNumberFormat="1" applyFont="1" applyBorder="1" applyAlignment="1">
      <alignment horizontal="right" vertical="center"/>
    </xf>
    <xf numFmtId="184" fontId="3" fillId="0" borderId="61" xfId="0" applyNumberFormat="1" applyFont="1" applyBorder="1" applyAlignment="1">
      <alignment horizontal="right" vertical="center"/>
    </xf>
    <xf numFmtId="184" fontId="3" fillId="0" borderId="58" xfId="0" applyNumberFormat="1" applyFont="1" applyBorder="1" applyAlignment="1">
      <alignment horizontal="right" vertical="center"/>
    </xf>
    <xf numFmtId="184" fontId="3" fillId="0" borderId="60" xfId="0" applyNumberFormat="1" applyFont="1" applyBorder="1" applyAlignment="1">
      <alignment horizontal="right" vertical="center"/>
    </xf>
    <xf numFmtId="184" fontId="3" fillId="0" borderId="122" xfId="0" applyNumberFormat="1" applyFont="1" applyBorder="1" applyAlignment="1">
      <alignment horizontal="right" vertical="center"/>
    </xf>
    <xf numFmtId="0" fontId="3" fillId="0" borderId="0" xfId="0" applyFont="1" applyFill="1" applyBorder="1" applyAlignment="1">
      <alignment horizontal="right" vertical="center"/>
    </xf>
    <xf numFmtId="0" fontId="3" fillId="0" borderId="161" xfId="0" applyFont="1" applyFill="1" applyBorder="1" applyAlignment="1">
      <alignment horizontal="right" vertical="center"/>
    </xf>
    <xf numFmtId="184" fontId="3" fillId="0" borderId="125" xfId="0" applyNumberFormat="1" applyFont="1" applyBorder="1" applyAlignment="1">
      <alignment vertical="center"/>
    </xf>
    <xf numFmtId="184" fontId="3" fillId="0" borderId="167" xfId="0" applyNumberFormat="1" applyFont="1" applyBorder="1" applyAlignment="1">
      <alignment vertical="center"/>
    </xf>
    <xf numFmtId="184" fontId="3" fillId="0" borderId="124" xfId="0" applyNumberFormat="1" applyFont="1" applyBorder="1" applyAlignment="1">
      <alignment vertical="center"/>
    </xf>
    <xf numFmtId="0" fontId="3" fillId="0" borderId="123" xfId="0" applyFont="1" applyBorder="1" applyAlignment="1">
      <alignment horizontal="right" vertical="center"/>
    </xf>
    <xf numFmtId="0" fontId="3" fillId="0" borderId="167" xfId="0" applyFont="1" applyBorder="1" applyAlignment="1">
      <alignment horizontal="right" vertical="center"/>
    </xf>
    <xf numFmtId="0" fontId="3" fillId="0" borderId="132" xfId="0" applyFont="1" applyBorder="1" applyAlignment="1">
      <alignment horizontal="right" vertical="center"/>
    </xf>
    <xf numFmtId="0" fontId="3" fillId="0" borderId="162" xfId="0" applyFont="1" applyFill="1" applyBorder="1" applyAlignment="1">
      <alignment horizontal="right" vertical="center"/>
    </xf>
    <xf numFmtId="184" fontId="3" fillId="0" borderId="47" xfId="0" applyNumberFormat="1" applyFont="1" applyFill="1" applyBorder="1" applyAlignment="1">
      <alignment vertical="center"/>
    </xf>
    <xf numFmtId="184" fontId="3" fillId="0" borderId="45" xfId="0" applyNumberFormat="1" applyFont="1" applyFill="1" applyBorder="1" applyAlignment="1">
      <alignment vertical="center"/>
    </xf>
    <xf numFmtId="184" fontId="3" fillId="0" borderId="48" xfId="0" applyNumberFormat="1" applyFont="1" applyFill="1" applyBorder="1" applyAlignment="1">
      <alignment vertical="center"/>
    </xf>
    <xf numFmtId="184" fontId="3" fillId="0" borderId="48" xfId="0" applyNumberFormat="1" applyFont="1" applyBorder="1" applyAlignment="1">
      <alignment vertical="center"/>
    </xf>
    <xf numFmtId="0" fontId="3" fillId="0" borderId="49" xfId="0" applyFont="1" applyBorder="1" applyAlignment="1">
      <alignment horizontal="right" vertical="center"/>
    </xf>
    <xf numFmtId="0" fontId="3" fillId="0" borderId="45" xfId="0" applyFont="1" applyBorder="1" applyAlignment="1">
      <alignment horizontal="right" vertical="center"/>
    </xf>
    <xf numFmtId="0" fontId="3" fillId="0" borderId="126" xfId="0" applyFont="1" applyBorder="1" applyAlignment="1">
      <alignment horizontal="right" vertical="center"/>
    </xf>
    <xf numFmtId="184" fontId="3" fillId="0" borderId="47" xfId="0" applyNumberFormat="1" applyFont="1" applyBorder="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171" xfId="0" applyFont="1" applyBorder="1" applyAlignment="1">
      <alignment horizontal="center" vertical="center"/>
    </xf>
    <xf numFmtId="0" fontId="5" fillId="0" borderId="10" xfId="0" applyFont="1" applyBorder="1" applyAlignment="1">
      <alignment horizontal="center" vertical="center"/>
    </xf>
    <xf numFmtId="0" fontId="5" fillId="0" borderId="32" xfId="0" applyFont="1" applyBorder="1" applyAlignment="1">
      <alignment horizontal="center" vertical="center"/>
    </xf>
    <xf numFmtId="0" fontId="5" fillId="0" borderId="13" xfId="0" applyFont="1" applyBorder="1" applyAlignment="1">
      <alignment horizontal="center" vertical="center"/>
    </xf>
    <xf numFmtId="0" fontId="16" fillId="0" borderId="58" xfId="0" applyFont="1" applyBorder="1" applyAlignment="1">
      <alignment horizontal="center" vertical="center" shrinkToFit="1"/>
    </xf>
    <xf numFmtId="0" fontId="16" fillId="0" borderId="60" xfId="0" applyFont="1" applyBorder="1" applyAlignment="1">
      <alignment horizontal="center" vertical="center" shrinkToFit="1"/>
    </xf>
    <xf numFmtId="184" fontId="5" fillId="0" borderId="151" xfId="0" applyNumberFormat="1" applyFont="1" applyBorder="1" applyAlignment="1">
      <alignment horizontal="right" vertical="center"/>
    </xf>
    <xf numFmtId="184" fontId="16" fillId="0" borderId="172" xfId="0" applyNumberFormat="1" applyFont="1" applyBorder="1" applyAlignment="1">
      <alignment horizontal="right" vertical="center"/>
    </xf>
    <xf numFmtId="184" fontId="16" fillId="0" borderId="123" xfId="0" applyNumberFormat="1" applyFont="1" applyBorder="1" applyAlignment="1">
      <alignment horizontal="right" vertical="center"/>
    </xf>
    <xf numFmtId="184" fontId="16" fillId="0" borderId="167" xfId="0" applyNumberFormat="1" applyFont="1" applyBorder="1" applyAlignment="1">
      <alignment horizontal="right" vertical="center"/>
    </xf>
    <xf numFmtId="184" fontId="16" fillId="0" borderId="124" xfId="0" applyNumberFormat="1" applyFont="1" applyBorder="1" applyAlignment="1">
      <alignment horizontal="right" vertical="center"/>
    </xf>
    <xf numFmtId="184" fontId="16" fillId="0" borderId="147" xfId="0" applyNumberFormat="1" applyFont="1" applyFill="1" applyBorder="1" applyAlignment="1">
      <alignment horizontal="right" vertical="center"/>
    </xf>
    <xf numFmtId="0" fontId="5" fillId="0" borderId="138" xfId="0" applyFont="1" applyBorder="1" applyAlignment="1">
      <alignment horizontal="left" vertical="center"/>
    </xf>
    <xf numFmtId="0" fontId="5" fillId="0" borderId="24" xfId="0" applyFont="1" applyBorder="1" applyAlignment="1">
      <alignment horizontal="left" vertical="center"/>
    </xf>
    <xf numFmtId="184" fontId="5" fillId="0" borderId="113" xfId="0" applyNumberFormat="1" applyFont="1" applyBorder="1" applyAlignment="1">
      <alignment horizontal="right" vertical="center"/>
    </xf>
    <xf numFmtId="184" fontId="16" fillId="0" borderId="49" xfId="0" applyNumberFormat="1" applyFont="1" applyBorder="1" applyAlignment="1">
      <alignment horizontal="right" vertical="center"/>
    </xf>
    <xf numFmtId="184" fontId="16" fillId="0" borderId="45" xfId="0" applyNumberFormat="1" applyFont="1" applyBorder="1" applyAlignment="1">
      <alignment horizontal="right" vertical="center"/>
    </xf>
    <xf numFmtId="184" fontId="16" fillId="0" borderId="48" xfId="0" applyNumberFormat="1" applyFont="1" applyBorder="1" applyAlignment="1">
      <alignment horizontal="right" vertical="center"/>
    </xf>
    <xf numFmtId="184" fontId="16" fillId="0" borderId="50" xfId="0" applyNumberFormat="1" applyFont="1" applyFill="1" applyBorder="1" applyAlignment="1">
      <alignment horizontal="right" vertical="center"/>
    </xf>
    <xf numFmtId="0" fontId="5" fillId="33" borderId="173" xfId="0" applyFont="1" applyFill="1" applyBorder="1" applyAlignment="1">
      <alignment horizontal="left" vertical="center"/>
    </xf>
    <xf numFmtId="0" fontId="5" fillId="33" borderId="24" xfId="0" applyFont="1" applyFill="1" applyBorder="1" applyAlignment="1">
      <alignment horizontal="left" vertical="center"/>
    </xf>
    <xf numFmtId="184" fontId="5" fillId="33" borderId="113" xfId="0" applyNumberFormat="1" applyFont="1" applyFill="1" applyBorder="1" applyAlignment="1">
      <alignment horizontal="right" vertical="center"/>
    </xf>
    <xf numFmtId="184" fontId="16" fillId="33" borderId="114" xfId="0" applyNumberFormat="1" applyFont="1" applyFill="1" applyBorder="1" applyAlignment="1">
      <alignment horizontal="right" vertical="center"/>
    </xf>
    <xf numFmtId="184" fontId="16" fillId="33" borderId="49" xfId="0" applyNumberFormat="1" applyFont="1" applyFill="1" applyBorder="1" applyAlignment="1">
      <alignment horizontal="right" vertical="center"/>
    </xf>
    <xf numFmtId="184" fontId="16" fillId="33" borderId="45" xfId="0" applyNumberFormat="1" applyFont="1" applyFill="1" applyBorder="1" applyAlignment="1">
      <alignment horizontal="right" vertical="center"/>
    </xf>
    <xf numFmtId="0" fontId="5" fillId="33" borderId="0" xfId="0" applyFont="1" applyFill="1" applyAlignment="1">
      <alignment vertical="center"/>
    </xf>
    <xf numFmtId="184" fontId="5" fillId="0" borderId="143" xfId="0" applyNumberFormat="1" applyFont="1" applyBorder="1" applyAlignment="1">
      <alignment horizontal="right" vertical="center"/>
    </xf>
    <xf numFmtId="184" fontId="16" fillId="0" borderId="174" xfId="0" applyNumberFormat="1" applyFont="1" applyBorder="1" applyAlignment="1">
      <alignment horizontal="right" vertical="center"/>
    </xf>
    <xf numFmtId="184" fontId="16" fillId="0" borderId="175" xfId="0" applyNumberFormat="1" applyFont="1" applyBorder="1" applyAlignment="1">
      <alignment horizontal="right" vertical="center"/>
    </xf>
    <xf numFmtId="184" fontId="16" fillId="0" borderId="176" xfId="0" applyNumberFormat="1" applyFont="1" applyBorder="1" applyAlignment="1">
      <alignment horizontal="right" vertical="center"/>
    </xf>
    <xf numFmtId="184" fontId="16" fillId="0" borderId="177" xfId="0" applyNumberFormat="1" applyFont="1" applyBorder="1" applyAlignment="1">
      <alignment horizontal="right" vertical="center"/>
    </xf>
    <xf numFmtId="184" fontId="16" fillId="0" borderId="146" xfId="0" applyNumberFormat="1" applyFont="1" applyFill="1" applyBorder="1" applyAlignment="1">
      <alignment horizontal="right" vertical="center"/>
    </xf>
    <xf numFmtId="0" fontId="5" fillId="0" borderId="178" xfId="0" applyFont="1" applyFill="1" applyBorder="1" applyAlignment="1">
      <alignment horizontal="center" vertical="center"/>
    </xf>
    <xf numFmtId="184" fontId="5" fillId="0" borderId="108" xfId="0" applyNumberFormat="1" applyFont="1" applyFill="1" applyBorder="1" applyAlignment="1">
      <alignment horizontal="right" vertical="center"/>
    </xf>
    <xf numFmtId="184" fontId="16" fillId="0" borderId="109" xfId="0" applyNumberFormat="1" applyFont="1" applyFill="1" applyBorder="1" applyAlignment="1">
      <alignment horizontal="right" vertical="center"/>
    </xf>
    <xf numFmtId="184" fontId="16" fillId="0" borderId="179" xfId="0" applyNumberFormat="1" applyFont="1" applyFill="1" applyBorder="1" applyAlignment="1">
      <alignment horizontal="right" vertical="center"/>
    </xf>
    <xf numFmtId="184" fontId="16" fillId="0" borderId="180" xfId="0" applyNumberFormat="1" applyFont="1" applyBorder="1" applyAlignment="1">
      <alignment horizontal="right" vertical="center"/>
    </xf>
    <xf numFmtId="184" fontId="16" fillId="0" borderId="181" xfId="0" applyNumberFormat="1" applyFont="1" applyBorder="1" applyAlignment="1">
      <alignment horizontal="right" vertical="center"/>
    </xf>
    <xf numFmtId="184" fontId="16" fillId="0" borderId="128" xfId="0" applyNumberFormat="1" applyFont="1" applyFill="1" applyBorder="1" applyAlignment="1">
      <alignment horizontal="right" vertical="center"/>
    </xf>
    <xf numFmtId="0" fontId="5" fillId="0" borderId="0" xfId="0" applyFont="1" applyFill="1" applyAlignment="1">
      <alignment vertical="center"/>
    </xf>
    <xf numFmtId="0" fontId="5" fillId="0" borderId="53" xfId="0" applyFont="1" applyFill="1" applyBorder="1" applyAlignment="1">
      <alignment horizontal="center" vertical="center"/>
    </xf>
    <xf numFmtId="184" fontId="5" fillId="0" borderId="115" xfId="0" applyNumberFormat="1" applyFont="1" applyFill="1" applyBorder="1" applyAlignment="1">
      <alignment horizontal="right" vertical="center"/>
    </xf>
    <xf numFmtId="184" fontId="16" fillId="0" borderId="116" xfId="0" applyNumberFormat="1" applyFont="1" applyFill="1" applyBorder="1" applyAlignment="1">
      <alignment horizontal="right" vertical="center"/>
    </xf>
    <xf numFmtId="184" fontId="16" fillId="0" borderId="56" xfId="0" applyNumberFormat="1" applyFont="1" applyFill="1" applyBorder="1" applyAlignment="1">
      <alignment horizontal="right" vertical="center"/>
    </xf>
    <xf numFmtId="184" fontId="16" fillId="0" borderId="52" xfId="0" applyNumberFormat="1" applyFont="1" applyBorder="1" applyAlignment="1">
      <alignment horizontal="right" vertical="center"/>
    </xf>
    <xf numFmtId="184" fontId="16" fillId="0" borderId="55" xfId="0" applyNumberFormat="1" applyFont="1" applyBorder="1" applyAlignment="1">
      <alignment horizontal="right" vertical="center"/>
    </xf>
    <xf numFmtId="184" fontId="16" fillId="0" borderId="57" xfId="0" applyNumberFormat="1" applyFont="1" applyFill="1" applyBorder="1" applyAlignment="1">
      <alignment horizontal="right" vertical="center"/>
    </xf>
    <xf numFmtId="184" fontId="5" fillId="0" borderId="108" xfId="0" applyNumberFormat="1" applyFont="1" applyBorder="1" applyAlignment="1">
      <alignment horizontal="right" vertical="center"/>
    </xf>
    <xf numFmtId="184" fontId="16" fillId="0" borderId="179" xfId="0" applyNumberFormat="1" applyFont="1" applyBorder="1" applyAlignment="1">
      <alignment horizontal="right" vertical="center"/>
    </xf>
    <xf numFmtId="184" fontId="16" fillId="0" borderId="180" xfId="0" applyNumberFormat="1" applyFont="1" applyFill="1" applyBorder="1" applyAlignment="1">
      <alignment horizontal="right" vertical="center"/>
    </xf>
    <xf numFmtId="0" fontId="5" fillId="0" borderId="59" xfId="0" applyFont="1" applyFill="1" applyBorder="1" applyAlignment="1">
      <alignment horizontal="center" vertical="center"/>
    </xf>
    <xf numFmtId="184" fontId="5" fillId="0" borderId="117" xfId="0" applyNumberFormat="1" applyFont="1" applyBorder="1" applyAlignment="1">
      <alignment horizontal="right" vertical="center"/>
    </xf>
    <xf numFmtId="184" fontId="16" fillId="0" borderId="61" xfId="0" applyNumberFormat="1" applyFont="1" applyBorder="1" applyAlignment="1">
      <alignment horizontal="right" vertical="center"/>
    </xf>
    <xf numFmtId="184" fontId="16" fillId="0" borderId="58" xfId="0" applyNumberFormat="1" applyFont="1" applyFill="1" applyBorder="1" applyAlignment="1">
      <alignment horizontal="right" vertical="center"/>
    </xf>
    <xf numFmtId="184" fontId="16" fillId="0" borderId="60" xfId="0" applyNumberFormat="1" applyFont="1" applyBorder="1" applyAlignment="1">
      <alignment horizontal="right" vertical="center"/>
    </xf>
    <xf numFmtId="184" fontId="16" fillId="0" borderId="118" xfId="0" applyNumberFormat="1" applyFont="1" applyFill="1" applyBorder="1" applyAlignment="1">
      <alignment horizontal="right" vertical="center"/>
    </xf>
    <xf numFmtId="184" fontId="16" fillId="0" borderId="62" xfId="0" applyNumberFormat="1"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Border="1" applyAlignment="1">
      <alignment horizontal="right" vertical="center"/>
    </xf>
    <xf numFmtId="3" fontId="5" fillId="0" borderId="0" xfId="0" applyNumberFormat="1" applyFont="1" applyFill="1" applyBorder="1" applyAlignment="1">
      <alignment horizontal="right" vertical="center"/>
    </xf>
    <xf numFmtId="184" fontId="5" fillId="0" borderId="67" xfId="0" applyNumberFormat="1" applyFont="1" applyBorder="1" applyAlignment="1">
      <alignment horizontal="right" vertical="center"/>
    </xf>
    <xf numFmtId="184" fontId="5" fillId="0" borderId="67" xfId="0" applyNumberFormat="1" applyFont="1" applyFill="1" applyBorder="1" applyAlignment="1">
      <alignment horizontal="right" vertical="center"/>
    </xf>
    <xf numFmtId="0" fontId="16" fillId="0" borderId="0" xfId="0" applyFont="1" applyAlignment="1">
      <alignment horizontal="left" vertical="center"/>
    </xf>
    <xf numFmtId="0" fontId="5" fillId="0" borderId="182" xfId="0" applyFont="1" applyBorder="1" applyAlignment="1">
      <alignment horizontal="center" vertical="center"/>
    </xf>
    <xf numFmtId="0" fontId="16" fillId="0" borderId="93" xfId="0" applyFont="1" applyBorder="1" applyAlignment="1">
      <alignment horizontal="center" vertical="center"/>
    </xf>
    <xf numFmtId="0" fontId="16" fillId="0" borderId="93" xfId="0" applyFont="1" applyBorder="1" applyAlignment="1">
      <alignment horizontal="center" vertical="center" shrinkToFit="1"/>
    </xf>
    <xf numFmtId="0" fontId="16" fillId="0" borderId="165" xfId="0" applyFont="1" applyFill="1" applyBorder="1" applyAlignment="1">
      <alignment horizontal="center" vertical="center"/>
    </xf>
    <xf numFmtId="0" fontId="5" fillId="0" borderId="148" xfId="0" applyFont="1" applyBorder="1" applyAlignment="1">
      <alignment horizontal="justify" vertical="center"/>
    </xf>
    <xf numFmtId="0" fontId="5" fillId="0" borderId="149" xfId="0" applyFont="1" applyBorder="1" applyAlignment="1">
      <alignment horizontal="justify" vertical="center"/>
    </xf>
    <xf numFmtId="184" fontId="5" fillId="0" borderId="151" xfId="48" applyNumberFormat="1" applyFont="1" applyBorder="1" applyAlignment="1">
      <alignment vertical="center"/>
    </xf>
    <xf numFmtId="184" fontId="16" fillId="0" borderId="172" xfId="48" applyNumberFormat="1" applyFont="1" applyBorder="1" applyAlignment="1">
      <alignment vertical="center"/>
    </xf>
    <xf numFmtId="184" fontId="16" fillId="0" borderId="147" xfId="48" applyNumberFormat="1" applyFont="1" applyFill="1" applyBorder="1" applyAlignment="1">
      <alignment vertical="center"/>
    </xf>
    <xf numFmtId="0" fontId="5" fillId="0" borderId="138" xfId="0" applyFont="1" applyFill="1" applyBorder="1" applyAlignment="1">
      <alignment horizontal="justify" vertical="center"/>
    </xf>
    <xf numFmtId="0" fontId="5" fillId="0" borderId="24" xfId="0" applyFont="1" applyFill="1" applyBorder="1" applyAlignment="1">
      <alignment horizontal="justify" vertical="center"/>
    </xf>
    <xf numFmtId="179" fontId="5" fillId="0" borderId="113" xfId="0" applyNumberFormat="1" applyFont="1" applyFill="1" applyBorder="1" applyAlignment="1">
      <alignment horizontal="right" vertical="center"/>
    </xf>
    <xf numFmtId="179" fontId="16" fillId="0" borderId="114" xfId="0" applyNumberFormat="1" applyFont="1" applyFill="1" applyBorder="1" applyAlignment="1">
      <alignment horizontal="right" vertical="center"/>
    </xf>
    <xf numFmtId="179" fontId="16" fillId="0" borderId="50" xfId="0" applyNumberFormat="1" applyFont="1" applyFill="1" applyBorder="1" applyAlignment="1">
      <alignment horizontal="right" vertical="center"/>
    </xf>
    <xf numFmtId="0" fontId="5" fillId="0" borderId="138" xfId="0" applyFont="1" applyBorder="1" applyAlignment="1">
      <alignment horizontal="justify" vertical="center"/>
    </xf>
    <xf numFmtId="0" fontId="5" fillId="0" borderId="24" xfId="0" applyFont="1" applyBorder="1" applyAlignment="1">
      <alignment horizontal="justify" vertical="center"/>
    </xf>
    <xf numFmtId="184" fontId="5" fillId="0" borderId="113" xfId="48" applyNumberFormat="1" applyFont="1" applyBorder="1" applyAlignment="1">
      <alignment vertical="center"/>
    </xf>
    <xf numFmtId="184" fontId="16" fillId="0" borderId="114" xfId="48" applyNumberFormat="1" applyFont="1" applyBorder="1" applyAlignment="1">
      <alignment vertical="center"/>
    </xf>
    <xf numFmtId="184" fontId="16" fillId="0" borderId="50" xfId="48" applyNumberFormat="1" applyFont="1" applyFill="1" applyBorder="1" applyAlignment="1">
      <alignment vertical="center"/>
    </xf>
    <xf numFmtId="0" fontId="5" fillId="0" borderId="183" xfId="0" applyFont="1" applyBorder="1" applyAlignment="1">
      <alignment horizontal="justify" vertical="center"/>
    </xf>
    <xf numFmtId="0" fontId="5" fillId="0" borderId="27" xfId="0" applyFont="1" applyBorder="1" applyAlignment="1">
      <alignment horizontal="justify" vertical="center"/>
    </xf>
    <xf numFmtId="184" fontId="5" fillId="0" borderId="115" xfId="48" applyNumberFormat="1" applyFont="1" applyBorder="1" applyAlignment="1">
      <alignment vertical="center"/>
    </xf>
    <xf numFmtId="184" fontId="16" fillId="0" borderId="116" xfId="48" applyNumberFormat="1" applyFont="1" applyBorder="1" applyAlignment="1">
      <alignment vertical="center"/>
    </xf>
    <xf numFmtId="184" fontId="16" fillId="0" borderId="57" xfId="48" applyNumberFormat="1" applyFont="1" applyFill="1" applyBorder="1" applyAlignment="1">
      <alignment vertical="center"/>
    </xf>
    <xf numFmtId="0" fontId="5" fillId="0" borderId="133" xfId="0" applyFont="1" applyBorder="1" applyAlignment="1">
      <alignment horizontal="justify" vertical="center"/>
    </xf>
    <xf numFmtId="0" fontId="5" fillId="0" borderId="22" xfId="0" applyFont="1" applyBorder="1" applyAlignment="1">
      <alignment horizontal="justify" vertical="center"/>
    </xf>
    <xf numFmtId="184" fontId="5" fillId="0" borderId="108" xfId="48" applyNumberFormat="1" applyFont="1" applyBorder="1" applyAlignment="1">
      <alignment vertical="center"/>
    </xf>
    <xf numFmtId="184" fontId="16" fillId="0" borderId="109" xfId="48" applyNumberFormat="1" applyFont="1" applyBorder="1" applyAlignment="1">
      <alignment vertical="center"/>
    </xf>
    <xf numFmtId="184" fontId="16" fillId="0" borderId="128" xfId="48" applyNumberFormat="1" applyFont="1" applyFill="1" applyBorder="1" applyAlignment="1">
      <alignment vertical="center"/>
    </xf>
    <xf numFmtId="0" fontId="5" fillId="0" borderId="184" xfId="0" applyFont="1" applyBorder="1" applyAlignment="1">
      <alignment horizontal="justify" vertical="center"/>
    </xf>
    <xf numFmtId="0" fontId="5" fillId="0" borderId="30" xfId="0" applyFont="1" applyBorder="1" applyAlignment="1">
      <alignment horizontal="justify" vertical="center"/>
    </xf>
    <xf numFmtId="200" fontId="5" fillId="0" borderId="117" xfId="0" applyNumberFormat="1" applyFont="1" applyBorder="1" applyAlignment="1">
      <alignment horizontal="right" vertical="center"/>
    </xf>
    <xf numFmtId="200" fontId="16" fillId="0" borderId="118" xfId="0" applyNumberFormat="1" applyFont="1" applyBorder="1" applyAlignment="1">
      <alignment horizontal="right" vertical="center"/>
    </xf>
    <xf numFmtId="200" fontId="16" fillId="0" borderId="119" xfId="0" applyNumberFormat="1" applyFont="1" applyFill="1" applyBorder="1" applyAlignment="1">
      <alignment horizontal="right" vertical="center"/>
    </xf>
    <xf numFmtId="0" fontId="35" fillId="0" borderId="185" xfId="0" applyFont="1" applyBorder="1" applyAlignment="1">
      <alignment vertical="center"/>
    </xf>
    <xf numFmtId="0" fontId="3" fillId="0" borderId="185" xfId="0" applyFont="1" applyBorder="1" applyAlignment="1">
      <alignment vertical="center"/>
    </xf>
    <xf numFmtId="0" fontId="3" fillId="0" borderId="0" xfId="0" applyFont="1" applyAlignment="1">
      <alignment horizontal="center" vertical="center"/>
    </xf>
    <xf numFmtId="0" fontId="3" fillId="0" borderId="42" xfId="0" applyFont="1" applyBorder="1" applyAlignment="1">
      <alignment vertical="center"/>
    </xf>
    <xf numFmtId="0" fontId="3" fillId="0" borderId="164" xfId="0" applyFont="1" applyBorder="1" applyAlignment="1">
      <alignment vertical="center"/>
    </xf>
    <xf numFmtId="0" fontId="3" fillId="0" borderId="164" xfId="0" applyFont="1" applyBorder="1" applyAlignment="1">
      <alignment horizontal="center" vertical="center"/>
    </xf>
    <xf numFmtId="0" fontId="3" fillId="0" borderId="104" xfId="0" applyFont="1" applyBorder="1" applyAlignment="1">
      <alignment vertical="center"/>
    </xf>
    <xf numFmtId="0" fontId="3" fillId="0" borderId="71" xfId="0" applyFont="1" applyBorder="1" applyAlignment="1">
      <alignment vertical="center"/>
    </xf>
    <xf numFmtId="0" fontId="16" fillId="0" borderId="82" xfId="0" applyFont="1" applyBorder="1" applyAlignment="1">
      <alignment horizontal="center" vertical="center"/>
    </xf>
    <xf numFmtId="0" fontId="16" fillId="0" borderId="81" xfId="0" applyFont="1" applyBorder="1" applyAlignment="1">
      <alignment horizontal="center" vertical="center"/>
    </xf>
    <xf numFmtId="0" fontId="3" fillId="0" borderId="156" xfId="0" applyFont="1" applyBorder="1" applyAlignment="1">
      <alignment vertical="center"/>
    </xf>
    <xf numFmtId="0" fontId="16" fillId="0" borderId="137" xfId="0" applyFont="1" applyBorder="1" applyAlignment="1">
      <alignment horizontal="center" vertical="center"/>
    </xf>
    <xf numFmtId="0" fontId="16" fillId="0" borderId="186" xfId="0" applyFont="1" applyBorder="1" applyAlignment="1">
      <alignment horizontal="justify" vertical="center"/>
    </xf>
    <xf numFmtId="57" fontId="16" fillId="0" borderId="135" xfId="0" applyNumberFormat="1" applyFont="1" applyBorder="1" applyAlignment="1">
      <alignment horizontal="left" vertical="center"/>
    </xf>
    <xf numFmtId="57" fontId="16" fillId="0" borderId="136" xfId="0" applyNumberFormat="1" applyFont="1" applyBorder="1" applyAlignment="1">
      <alignment horizontal="left" vertical="center"/>
    </xf>
    <xf numFmtId="57" fontId="16" fillId="0" borderId="135" xfId="0" applyNumberFormat="1" applyFont="1" applyBorder="1" applyAlignment="1">
      <alignment horizontal="justify" vertical="center"/>
    </xf>
    <xf numFmtId="0" fontId="16" fillId="0" borderId="23" xfId="0" applyFont="1" applyBorder="1" applyAlignment="1">
      <alignment horizontal="center" vertical="center"/>
    </xf>
    <xf numFmtId="0" fontId="16" fillId="0" borderId="45" xfId="0" applyFont="1" applyBorder="1" applyAlignment="1">
      <alignment horizontal="justify" vertical="center"/>
    </xf>
    <xf numFmtId="57" fontId="16" fillId="0" borderId="139" xfId="0" applyNumberFormat="1" applyFont="1" applyBorder="1" applyAlignment="1">
      <alignment horizontal="left" vertical="center"/>
    </xf>
    <xf numFmtId="57" fontId="16" fillId="0" borderId="113" xfId="0" applyNumberFormat="1" applyFont="1" applyBorder="1" applyAlignment="1">
      <alignment horizontal="left" vertical="center"/>
    </xf>
    <xf numFmtId="57" fontId="16" fillId="0" borderId="139" xfId="0" applyNumberFormat="1" applyFont="1" applyBorder="1" applyAlignment="1">
      <alignment horizontal="justify" vertical="center"/>
    </xf>
    <xf numFmtId="57" fontId="16" fillId="0" borderId="73" xfId="0" applyNumberFormat="1" applyFont="1" applyBorder="1" applyAlignment="1">
      <alignment horizontal="left" vertical="center"/>
    </xf>
    <xf numFmtId="0" fontId="16" fillId="0" borderId="26" xfId="0" applyFont="1" applyBorder="1" applyAlignment="1">
      <alignment horizontal="center" vertical="center"/>
    </xf>
    <xf numFmtId="0" fontId="16" fillId="0" borderId="52" xfId="0" applyFont="1" applyBorder="1" applyAlignment="1">
      <alignment horizontal="justify" vertical="center"/>
    </xf>
    <xf numFmtId="57" fontId="16" fillId="0" borderId="75" xfId="0" applyNumberFormat="1" applyFont="1" applyBorder="1" applyAlignment="1">
      <alignment horizontal="left" vertical="center"/>
    </xf>
    <xf numFmtId="57" fontId="16" fillId="0" borderId="187" xfId="0" applyNumberFormat="1" applyFont="1" applyBorder="1" applyAlignment="1">
      <alignment horizontal="left" vertical="center"/>
    </xf>
    <xf numFmtId="57" fontId="16" fillId="0" borderId="115" xfId="0" applyNumberFormat="1" applyFont="1" applyBorder="1" applyAlignment="1">
      <alignment horizontal="left" vertical="center"/>
    </xf>
    <xf numFmtId="0" fontId="16" fillId="0" borderId="85" xfId="0" applyFont="1" applyBorder="1" applyAlignment="1">
      <alignment horizontal="justify" vertical="center"/>
    </xf>
    <xf numFmtId="57" fontId="16" fillId="0" borderId="85" xfId="0" applyNumberFormat="1" applyFont="1" applyBorder="1" applyAlignment="1">
      <alignment horizontal="left" vertical="center"/>
    </xf>
    <xf numFmtId="57" fontId="16" fillId="0" borderId="113" xfId="0" applyNumberFormat="1" applyFont="1" applyBorder="1" applyAlignment="1">
      <alignment horizontal="justify" vertical="center"/>
    </xf>
    <xf numFmtId="0" fontId="16" fillId="0" borderId="49" xfId="0" applyFont="1" applyBorder="1" applyAlignment="1">
      <alignment horizontal="center" vertical="center"/>
    </xf>
    <xf numFmtId="0" fontId="16" fillId="0" borderId="73" xfId="0" applyFont="1" applyBorder="1" applyAlignment="1">
      <alignment horizontal="justify" vertical="center"/>
    </xf>
    <xf numFmtId="57" fontId="16" fillId="0" borderId="73" xfId="0" applyNumberFormat="1" applyFont="1" applyBorder="1" applyAlignment="1">
      <alignment horizontal="justify" vertical="center"/>
    </xf>
    <xf numFmtId="0" fontId="16" fillId="0" borderId="56" xfId="0" applyFont="1" applyBorder="1" applyAlignment="1">
      <alignment horizontal="center" vertical="center"/>
    </xf>
    <xf numFmtId="57" fontId="16" fillId="0" borderId="187" xfId="0" applyNumberFormat="1" applyFont="1" applyBorder="1" applyAlignment="1">
      <alignment horizontal="justify" vertical="center"/>
    </xf>
    <xf numFmtId="0" fontId="16" fillId="0" borderId="115" xfId="0" applyFont="1" applyBorder="1" applyAlignment="1">
      <alignment horizontal="left" vertical="center"/>
    </xf>
    <xf numFmtId="0" fontId="16" fillId="0" borderId="164" xfId="0" applyFont="1" applyBorder="1" applyAlignment="1">
      <alignment horizontal="justify" vertical="center"/>
    </xf>
    <xf numFmtId="57" fontId="16" fillId="0" borderId="164" xfId="0" applyNumberFormat="1" applyFont="1" applyBorder="1" applyAlignment="1">
      <alignment horizontal="justify" vertical="center"/>
    </xf>
    <xf numFmtId="57" fontId="16" fillId="0" borderId="164" xfId="0" applyNumberFormat="1" applyFont="1" applyBorder="1" applyAlignment="1">
      <alignment horizontal="left" vertical="center"/>
    </xf>
    <xf numFmtId="0" fontId="16" fillId="0" borderId="45" xfId="0" applyFont="1" applyBorder="1" applyAlignment="1">
      <alignment horizontal="left" vertical="center"/>
    </xf>
    <xf numFmtId="0" fontId="16" fillId="0" borderId="156" xfId="0" applyFont="1" applyBorder="1" applyAlignment="1">
      <alignment vertical="center"/>
    </xf>
    <xf numFmtId="0" fontId="16" fillId="0" borderId="52" xfId="0" applyFont="1" applyBorder="1" applyAlignment="1">
      <alignment horizontal="left" vertical="center"/>
    </xf>
    <xf numFmtId="0" fontId="16" fillId="0" borderId="144" xfId="0" applyFont="1" applyBorder="1" applyAlignment="1">
      <alignment horizontal="center" vertical="center"/>
    </xf>
    <xf numFmtId="0" fontId="16" fillId="0" borderId="176" xfId="0" applyFont="1" applyBorder="1" applyAlignment="1">
      <alignment vertical="center"/>
    </xf>
    <xf numFmtId="57" fontId="16" fillId="0" borderId="157" xfId="0" applyNumberFormat="1" applyFont="1" applyBorder="1" applyAlignment="1">
      <alignment horizontal="left" vertical="center"/>
    </xf>
    <xf numFmtId="57" fontId="16" fillId="0" borderId="142" xfId="0" applyNumberFormat="1" applyFont="1" applyBorder="1" applyAlignment="1">
      <alignment horizontal="left" vertical="center"/>
    </xf>
    <xf numFmtId="57" fontId="16" fillId="0" borderId="0" xfId="0" applyNumberFormat="1" applyFont="1" applyBorder="1" applyAlignment="1">
      <alignment horizontal="left" vertical="center"/>
    </xf>
    <xf numFmtId="0" fontId="16" fillId="0" borderId="0" xfId="0" applyFont="1" applyBorder="1" applyAlignment="1">
      <alignment horizontal="left" vertical="center"/>
    </xf>
    <xf numFmtId="0" fontId="16" fillId="0" borderId="188" xfId="0" applyFont="1" applyBorder="1" applyAlignment="1">
      <alignment horizontal="center" vertical="center"/>
    </xf>
    <xf numFmtId="0" fontId="16" fillId="0" borderId="189" xfId="0" applyFont="1" applyBorder="1" applyAlignment="1">
      <alignment horizontal="justify" vertical="center"/>
    </xf>
    <xf numFmtId="0" fontId="3" fillId="0" borderId="0" xfId="0" applyFont="1" applyBorder="1" applyAlignment="1">
      <alignment horizontal="center" vertical="center"/>
    </xf>
    <xf numFmtId="0" fontId="3" fillId="0" borderId="0" xfId="0" applyFont="1" applyBorder="1" applyAlignment="1">
      <alignment horizontal="justify" vertical="center"/>
    </xf>
    <xf numFmtId="57" fontId="3" fillId="0" borderId="0" xfId="0" applyNumberFormat="1" applyFont="1" applyBorder="1" applyAlignment="1">
      <alignment horizontal="left" vertical="center"/>
    </xf>
    <xf numFmtId="0" fontId="3" fillId="0" borderId="188" xfId="0" applyFont="1" applyBorder="1" applyAlignment="1">
      <alignment vertical="center"/>
    </xf>
    <xf numFmtId="0" fontId="3" fillId="0" borderId="185" xfId="0" applyFont="1" applyBorder="1" applyAlignment="1">
      <alignment horizontal="center" vertical="center"/>
    </xf>
    <xf numFmtId="0" fontId="3" fillId="0" borderId="190" xfId="0" applyFont="1" applyBorder="1" applyAlignment="1">
      <alignment vertical="center"/>
    </xf>
    <xf numFmtId="0" fontId="4" fillId="0" borderId="0" xfId="0" applyFont="1" applyAlignment="1">
      <alignment horizontal="center" vertical="center"/>
    </xf>
    <xf numFmtId="0" fontId="3" fillId="0" borderId="131" xfId="0" applyFont="1" applyBorder="1" applyAlignment="1">
      <alignment horizontal="center" vertical="center"/>
    </xf>
    <xf numFmtId="0" fontId="3" fillId="0" borderId="191" xfId="0" applyFont="1" applyBorder="1" applyAlignment="1">
      <alignment horizontal="left" vertical="center"/>
    </xf>
    <xf numFmtId="0" fontId="3" fillId="0" borderId="164" xfId="0" applyFont="1" applyBorder="1" applyAlignment="1">
      <alignment horizontal="left" vertical="center"/>
    </xf>
    <xf numFmtId="0" fontId="3" fillId="0" borderId="192" xfId="0" applyFont="1" applyBorder="1" applyAlignment="1">
      <alignment horizontal="left" vertical="center"/>
    </xf>
    <xf numFmtId="0" fontId="3" fillId="0" borderId="193" xfId="0" applyFont="1" applyBorder="1" applyAlignment="1">
      <alignment horizontal="left" vertical="center"/>
    </xf>
    <xf numFmtId="0" fontId="3" fillId="0" borderId="194" xfId="0" applyFont="1" applyBorder="1" applyAlignment="1">
      <alignment horizontal="center" vertical="center"/>
    </xf>
    <xf numFmtId="0" fontId="3" fillId="0" borderId="171" xfId="0" applyFont="1" applyBorder="1" applyAlignment="1">
      <alignment horizontal="center" vertical="center"/>
    </xf>
    <xf numFmtId="0" fontId="3" fillId="0" borderId="31" xfId="0" applyFont="1" applyBorder="1" applyAlignment="1">
      <alignment horizontal="center" vertical="center"/>
    </xf>
    <xf numFmtId="0" fontId="3" fillId="0" borderId="87" xfId="0" applyFont="1" applyBorder="1" applyAlignment="1">
      <alignment horizontal="center" vertical="center"/>
    </xf>
    <xf numFmtId="0" fontId="3" fillId="0" borderId="32" xfId="0" applyFont="1" applyBorder="1" applyAlignment="1">
      <alignment horizontal="center" vertical="center"/>
    </xf>
    <xf numFmtId="178" fontId="16" fillId="0" borderId="157" xfId="0" applyNumberFormat="1" applyFont="1" applyFill="1" applyBorder="1" applyAlignment="1">
      <alignment horizontal="right" vertical="center"/>
    </xf>
    <xf numFmtId="178" fontId="16" fillId="0" borderId="195" xfId="0" applyNumberFormat="1" applyFont="1" applyFill="1" applyBorder="1" applyAlignment="1">
      <alignment horizontal="right" vertical="center"/>
    </xf>
    <xf numFmtId="3" fontId="16" fillId="0" borderId="144" xfId="0" applyNumberFormat="1" applyFont="1" applyFill="1" applyBorder="1" applyAlignment="1" quotePrefix="1">
      <alignment horizontal="right" vertical="center" shrinkToFit="1"/>
    </xf>
    <xf numFmtId="3" fontId="16" fillId="0" borderId="137" xfId="0" applyNumberFormat="1" applyFont="1" applyFill="1" applyBorder="1" applyAlignment="1" quotePrefix="1">
      <alignment horizontal="right" vertical="center" shrinkToFit="1"/>
    </xf>
    <xf numFmtId="3" fontId="16" fillId="0" borderId="142" xfId="0" applyNumberFormat="1" applyFont="1" applyFill="1" applyBorder="1" applyAlignment="1" quotePrefix="1">
      <alignment horizontal="right" vertical="center" shrinkToFit="1"/>
    </xf>
    <xf numFmtId="3" fontId="16" fillId="0" borderId="135" xfId="0" applyNumberFormat="1" applyFont="1" applyFill="1" applyBorder="1" applyAlignment="1" quotePrefix="1">
      <alignment horizontal="right" vertical="center" shrinkToFit="1"/>
    </xf>
    <xf numFmtId="3" fontId="16" fillId="0" borderId="157" xfId="0" applyNumberFormat="1" applyFont="1" applyFill="1" applyBorder="1" applyAlignment="1" quotePrefix="1">
      <alignment horizontal="right" vertical="center" shrinkToFit="1"/>
    </xf>
    <xf numFmtId="3" fontId="16" fillId="0" borderId="195" xfId="0" applyNumberFormat="1" applyFont="1" applyFill="1" applyBorder="1" applyAlignment="1" quotePrefix="1">
      <alignment horizontal="right" vertical="center" shrinkToFit="1"/>
    </xf>
    <xf numFmtId="0" fontId="3" fillId="0" borderId="153" xfId="0" applyFont="1" applyFill="1" applyBorder="1" applyAlignment="1">
      <alignment horizontal="center" vertical="center"/>
    </xf>
    <xf numFmtId="0" fontId="3" fillId="0" borderId="151"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17" xfId="0" applyFont="1" applyFill="1" applyBorder="1" applyAlignment="1">
      <alignment horizontal="center" vertical="center"/>
    </xf>
    <xf numFmtId="0" fontId="3" fillId="0" borderId="91" xfId="0" applyFont="1" applyFill="1" applyBorder="1" applyAlignment="1">
      <alignment horizontal="center" vertical="top"/>
    </xf>
    <xf numFmtId="0" fontId="3" fillId="0" borderId="13" xfId="0" applyFont="1" applyFill="1" applyBorder="1" applyAlignment="1">
      <alignment horizontal="center" vertical="top"/>
    </xf>
    <xf numFmtId="0" fontId="3" fillId="0" borderId="90" xfId="0" applyFont="1" applyFill="1" applyBorder="1" applyAlignment="1">
      <alignment horizontal="center" vertical="center"/>
    </xf>
    <xf numFmtId="0" fontId="3" fillId="0" borderId="121" xfId="0" applyFont="1" applyFill="1" applyBorder="1" applyAlignment="1">
      <alignment horizontal="center" vertical="center"/>
    </xf>
    <xf numFmtId="0" fontId="3" fillId="0" borderId="150" xfId="0" applyFont="1" applyFill="1" applyBorder="1" applyAlignment="1">
      <alignment horizontal="center" vertical="center"/>
    </xf>
    <xf numFmtId="0" fontId="3" fillId="0" borderId="147" xfId="0" applyFont="1" applyFill="1" applyBorder="1" applyAlignment="1">
      <alignment vertical="center"/>
    </xf>
    <xf numFmtId="0" fontId="3" fillId="0" borderId="196" xfId="0" applyFont="1" applyFill="1" applyBorder="1" applyAlignment="1">
      <alignment horizontal="right" vertical="center"/>
    </xf>
    <xf numFmtId="0" fontId="3" fillId="0" borderId="133" xfId="0" applyFont="1" applyFill="1" applyBorder="1" applyAlignment="1">
      <alignment horizontal="right" vertical="center"/>
    </xf>
    <xf numFmtId="0" fontId="3" fillId="0" borderId="194" xfId="0" applyFont="1" applyFill="1" applyBorder="1" applyAlignment="1">
      <alignment horizontal="center" vertical="center"/>
    </xf>
    <xf numFmtId="0" fontId="3" fillId="0" borderId="171"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14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31" xfId="0" applyFont="1" applyFill="1" applyBorder="1" applyAlignment="1">
      <alignment horizontal="center" vertical="center" wrapText="1"/>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156" xfId="0" applyFont="1" applyFill="1" applyBorder="1" applyAlignment="1">
      <alignment vertical="center"/>
    </xf>
    <xf numFmtId="0" fontId="3" fillId="0" borderId="87" xfId="0" applyFont="1" applyFill="1" applyBorder="1" applyAlignment="1">
      <alignment vertical="center"/>
    </xf>
    <xf numFmtId="0" fontId="3" fillId="0" borderId="13" xfId="0" applyFont="1" applyFill="1" applyBorder="1" applyAlignment="1">
      <alignment vertical="center"/>
    </xf>
    <xf numFmtId="0" fontId="3" fillId="0" borderId="86" xfId="0" applyFont="1" applyFill="1" applyBorder="1" applyAlignment="1">
      <alignment horizontal="center" vertical="center"/>
    </xf>
    <xf numFmtId="0" fontId="3" fillId="0" borderId="197" xfId="0" applyFont="1" applyFill="1" applyBorder="1" applyAlignment="1">
      <alignment horizontal="center"/>
    </xf>
    <xf numFmtId="0" fontId="3" fillId="0" borderId="10" xfId="0" applyFont="1" applyFill="1" applyBorder="1" applyAlignment="1">
      <alignment horizontal="center"/>
    </xf>
    <xf numFmtId="0" fontId="3" fillId="0" borderId="0" xfId="0" applyFont="1" applyFill="1" applyBorder="1" applyAlignment="1">
      <alignment horizontal="center" vertical="center"/>
    </xf>
    <xf numFmtId="0" fontId="3" fillId="0" borderId="71" xfId="0" applyFont="1" applyFill="1" applyBorder="1" applyAlignment="1">
      <alignment horizontal="center" vertical="center" shrinkToFit="1"/>
    </xf>
    <xf numFmtId="0" fontId="3" fillId="0" borderId="156" xfId="0" applyFont="1" applyFill="1" applyBorder="1" applyAlignment="1">
      <alignment horizontal="center" vertical="center" shrinkToFit="1"/>
    </xf>
    <xf numFmtId="0" fontId="3" fillId="0" borderId="197"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120"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89" xfId="0" applyFont="1" applyFill="1" applyBorder="1" applyAlignment="1">
      <alignment horizontal="center" vertical="center"/>
    </xf>
    <xf numFmtId="0" fontId="16" fillId="0" borderId="87" xfId="0" applyFont="1" applyFill="1" applyBorder="1" applyAlignment="1">
      <alignment horizontal="right" vertical="center"/>
    </xf>
    <xf numFmtId="0" fontId="3" fillId="0" borderId="87" xfId="0" applyFont="1" applyFill="1" applyBorder="1" applyAlignment="1">
      <alignment horizontal="center" vertical="top"/>
    </xf>
    <xf numFmtId="0" fontId="3" fillId="0" borderId="122" xfId="0" applyFont="1" applyFill="1" applyBorder="1" applyAlignment="1">
      <alignment vertical="top"/>
    </xf>
    <xf numFmtId="0" fontId="3" fillId="0" borderId="160" xfId="0" applyFont="1" applyFill="1" applyBorder="1" applyAlignment="1">
      <alignment vertical="center"/>
    </xf>
    <xf numFmtId="0" fontId="3" fillId="0" borderId="131" xfId="0" applyFont="1" applyFill="1" applyBorder="1" applyAlignment="1">
      <alignment horizontal="center"/>
    </xf>
    <xf numFmtId="0" fontId="3" fillId="0" borderId="127" xfId="0" applyFont="1" applyFill="1" applyBorder="1" applyAlignment="1">
      <alignment/>
    </xf>
    <xf numFmtId="0" fontId="3" fillId="0" borderId="141" xfId="0" applyFont="1" applyFill="1" applyBorder="1" applyAlignment="1">
      <alignment vertical="center"/>
    </xf>
    <xf numFmtId="0" fontId="16" fillId="0" borderId="191" xfId="0" applyFont="1" applyBorder="1" applyAlignment="1">
      <alignment horizontal="left" vertical="center" shrinkToFit="1"/>
    </xf>
    <xf numFmtId="0" fontId="16" fillId="0" borderId="164" xfId="0" applyFont="1" applyBorder="1" applyAlignment="1">
      <alignment horizontal="left" vertical="center" shrinkToFit="1"/>
    </xf>
    <xf numFmtId="0" fontId="16" fillId="0" borderId="19" xfId="0" applyFont="1" applyBorder="1" applyAlignment="1">
      <alignment horizontal="left" vertical="center" shrinkToFit="1"/>
    </xf>
    <xf numFmtId="0" fontId="16" fillId="0" borderId="198" xfId="0" applyFont="1" applyFill="1" applyBorder="1" applyAlignment="1">
      <alignment horizontal="center" vertical="center"/>
    </xf>
    <xf numFmtId="0" fontId="16" fillId="0" borderId="199" xfId="0" applyFont="1" applyFill="1" applyBorder="1" applyAlignment="1">
      <alignment horizontal="center" vertical="center"/>
    </xf>
    <xf numFmtId="0" fontId="16" fillId="0" borderId="200" xfId="0" applyFont="1" applyFill="1" applyBorder="1" applyAlignment="1">
      <alignment horizontal="center" vertical="center"/>
    </xf>
    <xf numFmtId="0" fontId="16" fillId="0" borderId="191" xfId="0" applyFont="1" applyBorder="1" applyAlignment="1">
      <alignment horizontal="center" vertical="center"/>
    </xf>
    <xf numFmtId="0" fontId="16" fillId="0" borderId="164" xfId="0" applyFont="1" applyBorder="1" applyAlignment="1">
      <alignment horizontal="center" vertical="center"/>
    </xf>
    <xf numFmtId="0" fontId="16" fillId="0" borderId="19" xfId="0" applyFont="1" applyBorder="1" applyAlignment="1">
      <alignment horizontal="center" vertical="center"/>
    </xf>
    <xf numFmtId="0" fontId="16" fillId="0" borderId="201" xfId="0" applyFont="1" applyBorder="1" applyAlignment="1">
      <alignment horizontal="center" vertical="center"/>
    </xf>
    <xf numFmtId="0" fontId="16" fillId="0" borderId="85" xfId="0" applyFont="1" applyBorder="1" applyAlignment="1">
      <alignment horizontal="center" vertical="center"/>
    </xf>
    <xf numFmtId="0" fontId="16" fillId="0" borderId="202" xfId="0" applyFont="1" applyBorder="1" applyAlignment="1">
      <alignment horizontal="center"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194" xfId="0" applyFont="1" applyBorder="1" applyAlignment="1">
      <alignment horizontal="center" vertical="center"/>
    </xf>
    <xf numFmtId="0" fontId="16" fillId="0" borderId="131" xfId="0" applyFont="1" applyBorder="1" applyAlignment="1">
      <alignment horizontal="center" vertical="center"/>
    </xf>
    <xf numFmtId="0" fontId="16" fillId="0" borderId="171" xfId="0" applyFont="1" applyBorder="1" applyAlignment="1">
      <alignment horizontal="center" vertical="center"/>
    </xf>
    <xf numFmtId="0" fontId="16" fillId="0" borderId="44" xfId="0" applyFont="1" applyBorder="1" applyAlignment="1">
      <alignment horizontal="center" vertical="center"/>
    </xf>
    <xf numFmtId="0" fontId="16" fillId="0" borderId="0" xfId="0" applyFont="1" applyBorder="1" applyAlignment="1">
      <alignment horizontal="center" vertical="center"/>
    </xf>
    <xf numFmtId="0" fontId="16" fillId="0" borderId="140" xfId="0" applyFont="1" applyBorder="1" applyAlignment="1">
      <alignment horizontal="center" vertical="center"/>
    </xf>
    <xf numFmtId="0" fontId="16" fillId="0" borderId="31" xfId="0" applyFont="1" applyBorder="1" applyAlignment="1">
      <alignment horizontal="center" vertical="center"/>
    </xf>
    <xf numFmtId="0" fontId="16" fillId="0" borderId="87" xfId="0" applyFont="1" applyBorder="1" applyAlignment="1">
      <alignment horizontal="center" vertical="center"/>
    </xf>
    <xf numFmtId="0" fontId="16" fillId="0" borderId="32" xfId="0" applyFont="1" applyBorder="1" applyAlignment="1">
      <alignment horizontal="center" vertical="center"/>
    </xf>
    <xf numFmtId="0" fontId="16" fillId="0" borderId="103" xfId="0" applyFont="1" applyBorder="1" applyAlignment="1">
      <alignment horizontal="center" vertical="center"/>
    </xf>
    <xf numFmtId="0" fontId="16" fillId="0" borderId="64" xfId="0" applyFont="1" applyBorder="1" applyAlignment="1">
      <alignment horizontal="center" vertical="center"/>
    </xf>
    <xf numFmtId="0" fontId="16" fillId="0" borderId="102" xfId="0" applyFont="1" applyBorder="1" applyAlignment="1">
      <alignment horizontal="center" vertical="center"/>
    </xf>
    <xf numFmtId="0" fontId="16" fillId="0" borderId="195" xfId="0" applyFont="1" applyBorder="1" applyAlignment="1">
      <alignment horizontal="center" vertical="center"/>
    </xf>
    <xf numFmtId="0" fontId="16" fillId="0" borderId="16" xfId="0" applyFont="1" applyBorder="1" applyAlignment="1">
      <alignment horizontal="center" vertical="center"/>
    </xf>
    <xf numFmtId="0" fontId="16" fillId="0" borderId="179" xfId="0" applyFont="1" applyBorder="1" applyAlignment="1">
      <alignment horizontal="center" vertical="center" wrapText="1"/>
    </xf>
    <xf numFmtId="0" fontId="16" fillId="0" borderId="181" xfId="0" applyFont="1" applyBorder="1" applyAlignment="1">
      <alignment horizontal="center" vertical="center" wrapText="1"/>
    </xf>
    <xf numFmtId="0" fontId="16" fillId="0" borderId="155" xfId="0" applyFont="1" applyBorder="1" applyAlignment="1">
      <alignment horizontal="center" vertical="center" wrapText="1"/>
    </xf>
    <xf numFmtId="0" fontId="16" fillId="0" borderId="203" xfId="0" applyFont="1" applyBorder="1" applyAlignment="1">
      <alignment horizontal="center" vertical="center" wrapText="1"/>
    </xf>
    <xf numFmtId="0" fontId="16" fillId="0" borderId="203" xfId="0" applyFont="1" applyBorder="1" applyAlignment="1">
      <alignment horizontal="center" vertical="center"/>
    </xf>
    <xf numFmtId="0" fontId="16" fillId="0" borderId="60" xfId="0" applyFont="1" applyBorder="1" applyAlignment="1">
      <alignment horizontal="center" vertical="center"/>
    </xf>
    <xf numFmtId="0" fontId="16" fillId="0" borderId="197" xfId="0" applyFont="1" applyBorder="1" applyAlignment="1">
      <alignment horizontal="center" vertical="center" wrapText="1"/>
    </xf>
    <xf numFmtId="0" fontId="16" fillId="0" borderId="10" xfId="0" applyFont="1" applyBorder="1" applyAlignment="1">
      <alignment horizontal="center" vertical="center"/>
    </xf>
    <xf numFmtId="0" fontId="16" fillId="0" borderId="91" xfId="0" applyFont="1" applyBorder="1" applyAlignment="1">
      <alignment horizontal="center" vertical="center"/>
    </xf>
    <xf numFmtId="0" fontId="16" fillId="0" borderId="13" xfId="0" applyFont="1" applyBorder="1" applyAlignment="1">
      <alignment horizontal="center" vertical="center"/>
    </xf>
    <xf numFmtId="0" fontId="16" fillId="0" borderId="127" xfId="0" applyFont="1" applyBorder="1" applyAlignment="1">
      <alignment horizontal="center" vertical="center"/>
    </xf>
    <xf numFmtId="0" fontId="16" fillId="0" borderId="122" xfId="0" applyFont="1" applyBorder="1" applyAlignment="1">
      <alignment horizontal="center" vertical="center"/>
    </xf>
    <xf numFmtId="0" fontId="16" fillId="0" borderId="192" xfId="0" applyFont="1" applyBorder="1" applyAlignment="1">
      <alignment horizontal="right" vertical="center" shrinkToFit="1"/>
    </xf>
    <xf numFmtId="0" fontId="16" fillId="0" borderId="193" xfId="0" applyFont="1" applyBorder="1" applyAlignment="1">
      <alignment horizontal="right" vertical="center" shrinkToFit="1"/>
    </xf>
    <xf numFmtId="0" fontId="16" fillId="0" borderId="194" xfId="0" applyFont="1" applyBorder="1" applyAlignment="1">
      <alignment horizontal="center" vertical="center" wrapText="1"/>
    </xf>
    <xf numFmtId="0" fontId="16" fillId="0" borderId="131" xfId="0" applyFont="1" applyBorder="1" applyAlignment="1">
      <alignment horizontal="center" vertical="center" wrapText="1"/>
    </xf>
    <xf numFmtId="0" fontId="16" fillId="0" borderId="171"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87"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192" xfId="0" applyFont="1" applyBorder="1" applyAlignment="1">
      <alignment horizontal="center" vertical="center" wrapText="1"/>
    </xf>
    <xf numFmtId="0" fontId="16" fillId="0" borderId="19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1" xfId="0" applyFont="1" applyBorder="1" applyAlignment="1">
      <alignment horizontal="left" vertical="center"/>
    </xf>
    <xf numFmtId="0" fontId="16" fillId="0" borderId="164" xfId="0" applyFont="1" applyBorder="1" applyAlignment="1">
      <alignment horizontal="left" vertical="center"/>
    </xf>
    <xf numFmtId="0" fontId="16" fillId="0" borderId="19" xfId="0" applyFont="1" applyBorder="1" applyAlignment="1">
      <alignment horizontal="left" vertical="center"/>
    </xf>
    <xf numFmtId="0" fontId="16" fillId="0" borderId="155" xfId="0" applyFont="1" applyBorder="1" applyAlignment="1">
      <alignment horizontal="center" vertical="center"/>
    </xf>
    <xf numFmtId="0" fontId="16" fillId="0" borderId="15" xfId="0" applyFont="1" applyBorder="1" applyAlignment="1">
      <alignment horizontal="center" vertical="center"/>
    </xf>
    <xf numFmtId="0" fontId="16" fillId="0" borderId="204" xfId="0" applyFont="1" applyBorder="1" applyAlignment="1">
      <alignment horizontal="center" vertical="center"/>
    </xf>
    <xf numFmtId="0" fontId="16" fillId="0" borderId="61" xfId="0" applyFont="1" applyBorder="1" applyAlignment="1">
      <alignment horizontal="center" vertical="center"/>
    </xf>
    <xf numFmtId="0" fontId="16" fillId="0" borderId="0" xfId="0" applyFont="1" applyBorder="1" applyAlignment="1">
      <alignment horizontal="center" vertical="center" shrinkToFit="1"/>
    </xf>
    <xf numFmtId="0" fontId="16" fillId="0" borderId="179" xfId="0" applyFont="1" applyBorder="1" applyAlignment="1">
      <alignment horizontal="center" vertical="center"/>
    </xf>
    <xf numFmtId="0" fontId="16" fillId="0" borderId="180" xfId="0" applyFont="1" applyBorder="1" applyAlignment="1">
      <alignment horizontal="center" vertical="center"/>
    </xf>
    <xf numFmtId="0" fontId="16" fillId="0" borderId="181" xfId="0" applyFont="1" applyBorder="1" applyAlignment="1">
      <alignment horizontal="center" vertical="center"/>
    </xf>
    <xf numFmtId="0" fontId="16" fillId="0" borderId="36" xfId="0" applyFont="1" applyBorder="1" applyAlignment="1">
      <alignment horizontal="center" vertical="center"/>
    </xf>
    <xf numFmtId="0" fontId="16" fillId="0" borderId="34" xfId="0" applyFont="1" applyBorder="1" applyAlignment="1">
      <alignment horizontal="center" vertical="center"/>
    </xf>
    <xf numFmtId="0" fontId="16" fillId="0" borderId="205" xfId="0" applyFont="1" applyBorder="1" applyAlignment="1">
      <alignment horizontal="center" vertical="center"/>
    </xf>
    <xf numFmtId="0" fontId="6" fillId="0" borderId="112" xfId="0" applyFont="1" applyBorder="1" applyAlignment="1">
      <alignment horizontal="center" vertical="center" wrapText="1"/>
    </xf>
    <xf numFmtId="0" fontId="6" fillId="0" borderId="119" xfId="0" applyFont="1" applyBorder="1" applyAlignment="1">
      <alignment horizontal="center" vertical="center"/>
    </xf>
    <xf numFmtId="0" fontId="16" fillId="0" borderId="0" xfId="0" applyFont="1" applyBorder="1" applyAlignment="1">
      <alignment horizontal="center" vertical="center" wrapText="1"/>
    </xf>
    <xf numFmtId="0" fontId="16" fillId="0" borderId="197" xfId="0" applyFont="1" applyBorder="1" applyAlignment="1">
      <alignment horizontal="center" vertical="center"/>
    </xf>
    <xf numFmtId="0" fontId="16" fillId="0" borderId="175" xfId="0" applyFont="1" applyBorder="1" applyAlignment="1">
      <alignment horizontal="center" vertical="center" wrapText="1"/>
    </xf>
    <xf numFmtId="0" fontId="16" fillId="0" borderId="88" xfId="0" applyFont="1" applyBorder="1" applyAlignment="1">
      <alignment horizontal="center" vertical="center" wrapText="1"/>
    </xf>
    <xf numFmtId="0" fontId="16" fillId="0" borderId="153" xfId="0" applyFont="1" applyBorder="1" applyAlignment="1">
      <alignment horizontal="center" vertical="center" shrinkToFit="1"/>
    </xf>
    <xf numFmtId="0" fontId="16" fillId="0" borderId="151" xfId="0" applyFont="1" applyBorder="1" applyAlignment="1">
      <alignment horizontal="center" vertical="center" shrinkToFit="1"/>
    </xf>
    <xf numFmtId="0" fontId="16" fillId="0" borderId="206" xfId="0" applyFont="1" applyBorder="1" applyAlignment="1">
      <alignment horizontal="center" vertical="center" wrapText="1"/>
    </xf>
    <xf numFmtId="0" fontId="16" fillId="0" borderId="207" xfId="0" applyFont="1" applyBorder="1" applyAlignment="1">
      <alignment horizontal="center" vertical="center" wrapText="1"/>
    </xf>
    <xf numFmtId="0" fontId="16" fillId="0" borderId="153" xfId="0" applyFont="1" applyBorder="1" applyAlignment="1">
      <alignment horizontal="center" vertical="center" wrapText="1"/>
    </xf>
    <xf numFmtId="0" fontId="16" fillId="0" borderId="151" xfId="0" applyFont="1" applyBorder="1" applyAlignment="1">
      <alignment horizontal="center" vertical="center" wrapText="1"/>
    </xf>
    <xf numFmtId="0" fontId="16" fillId="0" borderId="208" xfId="0" applyFont="1" applyBorder="1" applyAlignment="1">
      <alignment horizontal="center" vertical="center" shrinkToFit="1"/>
    </xf>
    <xf numFmtId="0" fontId="16" fillId="0" borderId="166" xfId="0" applyFont="1" applyBorder="1" applyAlignment="1">
      <alignment horizontal="center" vertical="center" shrinkToFit="1"/>
    </xf>
    <xf numFmtId="0" fontId="16" fillId="0" borderId="157" xfId="0" applyFont="1" applyBorder="1" applyAlignment="1">
      <alignment horizontal="center" vertical="center" wrapText="1"/>
    </xf>
    <xf numFmtId="0" fontId="16" fillId="0" borderId="121" xfId="0" applyFont="1" applyBorder="1" applyAlignment="1">
      <alignment horizontal="center" vertical="center" wrapText="1"/>
    </xf>
    <xf numFmtId="0" fontId="16" fillId="0" borderId="150" xfId="0" applyFont="1" applyBorder="1" applyAlignment="1">
      <alignment horizontal="center" vertical="center" wrapText="1"/>
    </xf>
    <xf numFmtId="0" fontId="16" fillId="0" borderId="177" xfId="0" applyFont="1" applyBorder="1" applyAlignment="1">
      <alignment horizontal="center" vertical="center" wrapText="1"/>
    </xf>
    <xf numFmtId="0" fontId="16" fillId="0" borderId="89" xfId="0" applyFont="1" applyBorder="1" applyAlignment="1">
      <alignment horizontal="center" vertical="center" wrapText="1"/>
    </xf>
    <xf numFmtId="0" fontId="16" fillId="0" borderId="208" xfId="0" applyFont="1" applyBorder="1" applyAlignment="1">
      <alignment horizontal="center" vertical="center"/>
    </xf>
    <xf numFmtId="0" fontId="16" fillId="0" borderId="209" xfId="0" applyFont="1" applyBorder="1" applyAlignment="1">
      <alignment horizontal="center" vertical="center"/>
    </xf>
    <xf numFmtId="0" fontId="16" fillId="0" borderId="166" xfId="0" applyFont="1" applyBorder="1" applyAlignment="1">
      <alignment horizontal="center" vertical="center"/>
    </xf>
    <xf numFmtId="0" fontId="16" fillId="0" borderId="154" xfId="0" applyFont="1" applyBorder="1" applyAlignment="1">
      <alignment horizontal="center" vertical="center" wrapText="1"/>
    </xf>
    <xf numFmtId="0" fontId="16" fillId="0" borderId="86" xfId="0" applyFont="1" applyBorder="1" applyAlignment="1">
      <alignment horizontal="center" vertical="center"/>
    </xf>
    <xf numFmtId="0" fontId="16" fillId="0" borderId="71" xfId="0" applyNumberFormat="1" applyFont="1" applyBorder="1" applyAlignment="1">
      <alignment horizontal="center" vertical="center" wrapText="1"/>
    </xf>
    <xf numFmtId="0" fontId="0" fillId="0" borderId="156" xfId="0" applyBorder="1" applyAlignment="1">
      <alignment/>
    </xf>
    <xf numFmtId="0" fontId="16" fillId="0" borderId="147" xfId="0" applyFont="1" applyBorder="1" applyAlignment="1">
      <alignment horizontal="center" vertical="center" wrapText="1"/>
    </xf>
    <xf numFmtId="0" fontId="16" fillId="0" borderId="210" xfId="0" applyFont="1" applyBorder="1" applyAlignment="1">
      <alignment horizontal="center" vertical="center" wrapText="1"/>
    </xf>
    <xf numFmtId="0" fontId="16" fillId="0" borderId="160" xfId="0" applyFont="1" applyBorder="1" applyAlignment="1">
      <alignment horizontal="center" vertical="center" wrapText="1"/>
    </xf>
    <xf numFmtId="0" fontId="16" fillId="0" borderId="150" xfId="0" applyFont="1" applyFill="1" applyBorder="1" applyAlignment="1">
      <alignment horizontal="center" vertical="center" wrapText="1"/>
    </xf>
    <xf numFmtId="0" fontId="16" fillId="0" borderId="147" xfId="0" applyFont="1" applyFill="1" applyBorder="1" applyAlignment="1">
      <alignment horizontal="center" vertical="center" wrapText="1"/>
    </xf>
    <xf numFmtId="0" fontId="3" fillId="0" borderId="194" xfId="0" applyFont="1" applyBorder="1" applyAlignment="1">
      <alignment horizontal="left" vertical="center" wrapText="1"/>
    </xf>
    <xf numFmtId="0" fontId="3" fillId="0" borderId="131" xfId="0" applyFont="1" applyBorder="1" applyAlignment="1">
      <alignment horizontal="left" vertical="center" wrapText="1"/>
    </xf>
    <xf numFmtId="0" fontId="3" fillId="0" borderId="211" xfId="0" applyFont="1" applyBorder="1" applyAlignment="1">
      <alignment horizontal="center" vertical="center" wrapText="1"/>
    </xf>
    <xf numFmtId="0" fontId="3" fillId="0" borderId="212" xfId="0" applyFont="1" applyBorder="1" applyAlignment="1">
      <alignment horizontal="center" vertical="center" wrapText="1"/>
    </xf>
    <xf numFmtId="0" fontId="3" fillId="0" borderId="191" xfId="0" applyFont="1" applyBorder="1" applyAlignment="1">
      <alignment horizontal="left" vertical="center" wrapText="1"/>
    </xf>
    <xf numFmtId="0" fontId="3" fillId="0" borderId="164" xfId="0" applyFont="1" applyBorder="1" applyAlignment="1">
      <alignment horizontal="left" vertical="center" wrapText="1"/>
    </xf>
    <xf numFmtId="0" fontId="3" fillId="0" borderId="213" xfId="0" applyFont="1" applyBorder="1" applyAlignment="1">
      <alignment horizontal="left" vertical="center" wrapText="1"/>
    </xf>
    <xf numFmtId="0" fontId="3" fillId="0" borderId="16" xfId="0" applyFont="1" applyBorder="1" applyAlignment="1">
      <alignment horizontal="left" vertical="center" wrapText="1"/>
    </xf>
    <xf numFmtId="0" fontId="3" fillId="0" borderId="214" xfId="0" applyFont="1" applyBorder="1" applyAlignment="1">
      <alignment horizontal="left" vertical="center" wrapText="1"/>
    </xf>
    <xf numFmtId="0" fontId="3" fillId="0" borderId="195" xfId="0" applyFont="1" applyBorder="1" applyAlignment="1">
      <alignment horizontal="left" vertical="center" wrapText="1"/>
    </xf>
    <xf numFmtId="0" fontId="3" fillId="0" borderId="211" xfId="0" applyFont="1" applyBorder="1" applyAlignment="1">
      <alignment horizontal="center" vertical="center" shrinkToFit="1"/>
    </xf>
    <xf numFmtId="0" fontId="3" fillId="0" borderId="212" xfId="0" applyFont="1" applyBorder="1" applyAlignment="1">
      <alignment horizontal="center" vertical="center" shrinkToFit="1"/>
    </xf>
    <xf numFmtId="0" fontId="3" fillId="0" borderId="120" xfId="0" applyFont="1" applyBorder="1" applyAlignment="1">
      <alignment horizontal="center" vertical="center"/>
    </xf>
    <xf numFmtId="0" fontId="3" fillId="0" borderId="62" xfId="0" applyFont="1" applyBorder="1" applyAlignment="1">
      <alignment horizontal="center" vertical="center"/>
    </xf>
    <xf numFmtId="0" fontId="3" fillId="0" borderId="91" xfId="0" applyFont="1" applyBorder="1" applyAlignment="1">
      <alignment horizontal="center" vertical="center"/>
    </xf>
    <xf numFmtId="0" fontId="3" fillId="0" borderId="86" xfId="0" applyFont="1" applyBorder="1" applyAlignment="1">
      <alignment horizontal="center" vertical="center"/>
    </xf>
    <xf numFmtId="0" fontId="3" fillId="0" borderId="208" xfId="0" applyFont="1" applyBorder="1" applyAlignment="1">
      <alignment horizontal="center" vertical="center"/>
    </xf>
    <xf numFmtId="0" fontId="3" fillId="0" borderId="166" xfId="0" applyFont="1" applyBorder="1" applyAlignment="1">
      <alignment horizontal="center" vertical="center"/>
    </xf>
    <xf numFmtId="0" fontId="3" fillId="0" borderId="150" xfId="0" applyFont="1" applyBorder="1" applyAlignment="1">
      <alignment horizontal="center" vertical="center"/>
    </xf>
    <xf numFmtId="0" fontId="3" fillId="0" borderId="151" xfId="0" applyFont="1" applyBorder="1" applyAlignment="1">
      <alignment horizontal="center" vertical="center"/>
    </xf>
    <xf numFmtId="0" fontId="3" fillId="0" borderId="153" xfId="0" applyFont="1" applyBorder="1" applyAlignment="1">
      <alignment horizontal="center" vertical="center"/>
    </xf>
    <xf numFmtId="0" fontId="3" fillId="0" borderId="147" xfId="0" applyFont="1" applyBorder="1" applyAlignment="1">
      <alignment horizontal="center" vertical="center"/>
    </xf>
    <xf numFmtId="0" fontId="3" fillId="0" borderId="15" xfId="0" applyFont="1" applyBorder="1" applyAlignment="1">
      <alignment horizontal="center" vertical="center"/>
    </xf>
    <xf numFmtId="0" fontId="3" fillId="0" borderId="117"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197" xfId="0" applyFont="1" applyBorder="1" applyAlignment="1">
      <alignment horizontal="center" vertical="center"/>
    </xf>
    <xf numFmtId="0" fontId="3" fillId="0" borderId="127" xfId="0" applyFont="1" applyBorder="1" applyAlignment="1">
      <alignment vertical="center"/>
    </xf>
    <xf numFmtId="0" fontId="3" fillId="0" borderId="122" xfId="0" applyFont="1" applyBorder="1" applyAlignment="1">
      <alignment vertical="center"/>
    </xf>
    <xf numFmtId="0" fontId="3" fillId="0" borderId="121" xfId="0" applyFont="1" applyBorder="1" applyAlignment="1">
      <alignment horizontal="center" vertical="center"/>
    </xf>
    <xf numFmtId="0" fontId="3" fillId="0" borderId="166" xfId="0" applyFont="1" applyBorder="1" applyAlignment="1">
      <alignment vertical="center"/>
    </xf>
    <xf numFmtId="0" fontId="3" fillId="0" borderId="10" xfId="0" applyFont="1" applyBorder="1" applyAlignment="1">
      <alignment horizontal="center" vertical="center"/>
    </xf>
    <xf numFmtId="0" fontId="3" fillId="0" borderId="13" xfId="0" applyFont="1" applyBorder="1" applyAlignment="1">
      <alignment vertical="center"/>
    </xf>
    <xf numFmtId="0" fontId="3" fillId="0" borderId="172"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4" fillId="0" borderId="0" xfId="0" applyFont="1" applyBorder="1" applyAlignment="1">
      <alignment vertical="center"/>
    </xf>
    <xf numFmtId="0" fontId="3" fillId="0" borderId="161" xfId="0" applyFont="1" applyBorder="1" applyAlignment="1">
      <alignment horizontal="center" vertical="center"/>
    </xf>
    <xf numFmtId="0" fontId="3" fillId="0" borderId="163" xfId="0" applyFont="1" applyBorder="1" applyAlignment="1">
      <alignment vertical="center"/>
    </xf>
    <xf numFmtId="0" fontId="3" fillId="0" borderId="125" xfId="0" applyFont="1" applyBorder="1" applyAlignment="1">
      <alignment horizontal="center" vertical="center"/>
    </xf>
    <xf numFmtId="0" fontId="3" fillId="0" borderId="167" xfId="0" applyFont="1" applyBorder="1" applyAlignment="1">
      <alignment horizontal="center" vertical="center"/>
    </xf>
    <xf numFmtId="0" fontId="3" fillId="0" borderId="124" xfId="0" applyFont="1" applyBorder="1" applyAlignment="1">
      <alignment horizontal="center" vertical="center"/>
    </xf>
    <xf numFmtId="0" fontId="3" fillId="0" borderId="123" xfId="0" applyFont="1" applyBorder="1" applyAlignment="1">
      <alignment horizontal="center" vertical="center"/>
    </xf>
    <xf numFmtId="0" fontId="3" fillId="0" borderId="132" xfId="0" applyFont="1" applyBorder="1" applyAlignment="1">
      <alignment horizontal="center" vertical="center"/>
    </xf>
    <xf numFmtId="0" fontId="16" fillId="0" borderId="11"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1" xfId="0" applyFont="1" applyBorder="1" applyAlignment="1">
      <alignment horizontal="center" vertical="center"/>
    </xf>
    <xf numFmtId="0" fontId="16" fillId="0" borderId="14" xfId="0" applyFont="1" applyBorder="1" applyAlignment="1">
      <alignment horizontal="center" vertical="center"/>
    </xf>
    <xf numFmtId="0" fontId="16" fillId="0" borderId="12" xfId="0" applyFont="1" applyFill="1" applyBorder="1" applyAlignment="1">
      <alignment horizontal="center" vertical="center"/>
    </xf>
    <xf numFmtId="0" fontId="16" fillId="0" borderId="17" xfId="0" applyFont="1" applyFill="1" applyBorder="1" applyAlignment="1">
      <alignment horizontal="center" vertical="center"/>
    </xf>
    <xf numFmtId="0" fontId="5" fillId="0" borderId="148" xfId="0" applyFont="1" applyBorder="1" applyAlignment="1">
      <alignment horizontal="left" vertical="center"/>
    </xf>
    <xf numFmtId="0" fontId="5" fillId="0" borderId="149" xfId="0" applyFont="1" applyBorder="1" applyAlignment="1">
      <alignment horizontal="left" vertical="center"/>
    </xf>
    <xf numFmtId="0" fontId="5" fillId="0" borderId="138" xfId="0" applyFont="1" applyBorder="1" applyAlignment="1">
      <alignment horizontal="left" vertical="center"/>
    </xf>
    <xf numFmtId="0" fontId="5" fillId="0" borderId="24" xfId="0" applyFont="1" applyBorder="1" applyAlignment="1">
      <alignment horizontal="left" vertical="center"/>
    </xf>
    <xf numFmtId="0" fontId="5" fillId="0" borderId="194" xfId="0" applyFont="1" applyBorder="1" applyAlignment="1">
      <alignment horizontal="center" vertical="center"/>
    </xf>
    <xf numFmtId="0" fontId="5" fillId="0" borderId="31" xfId="0" applyFont="1" applyBorder="1" applyAlignment="1">
      <alignment horizontal="center" vertical="center"/>
    </xf>
    <xf numFmtId="0" fontId="5" fillId="0" borderId="138"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196" xfId="0" applyFont="1" applyBorder="1" applyAlignment="1">
      <alignment horizontal="left" vertical="center"/>
    </xf>
    <xf numFmtId="0" fontId="5" fillId="0" borderId="145" xfId="0" applyFont="1" applyBorder="1" applyAlignment="1">
      <alignment horizontal="left" vertical="center"/>
    </xf>
    <xf numFmtId="0" fontId="5" fillId="0" borderId="215" xfId="0" applyFont="1" applyFill="1" applyBorder="1" applyAlignment="1">
      <alignment horizontal="left" vertical="center"/>
    </xf>
    <xf numFmtId="0" fontId="5" fillId="0" borderId="183" xfId="0" applyFont="1" applyFill="1" applyBorder="1" applyAlignment="1">
      <alignment horizontal="left" vertical="center"/>
    </xf>
    <xf numFmtId="0" fontId="5" fillId="0" borderId="184" xfId="0" applyFont="1" applyFill="1" applyBorder="1" applyAlignment="1">
      <alignment horizontal="left" vertical="center"/>
    </xf>
    <xf numFmtId="0" fontId="5" fillId="0" borderId="211" xfId="0" applyFont="1" applyBorder="1" applyAlignment="1">
      <alignment horizontal="center" vertical="center"/>
    </xf>
    <xf numFmtId="0" fontId="5" fillId="0" borderId="216" xfId="0" applyFont="1" applyBorder="1" applyAlignment="1">
      <alignment horizontal="center" vertical="center"/>
    </xf>
    <xf numFmtId="0" fontId="16" fillId="0" borderId="84" xfId="0" applyFont="1" applyBorder="1" applyAlignment="1">
      <alignment horizontal="center" vertical="center"/>
    </xf>
    <xf numFmtId="0" fontId="16" fillId="0" borderId="78" xfId="0" applyFont="1" applyBorder="1" applyAlignment="1">
      <alignment horizontal="center" vertical="center"/>
    </xf>
    <xf numFmtId="184" fontId="3" fillId="0" borderId="114" xfId="0" applyNumberFormat="1" applyFont="1" applyBorder="1" applyAlignment="1">
      <alignment horizontal="right" vertical="center"/>
    </xf>
    <xf numFmtId="184" fontId="3" fillId="0" borderId="23" xfId="0" applyNumberFormat="1" applyFont="1" applyBorder="1" applyAlignment="1">
      <alignment horizontal="right" vertical="center"/>
    </xf>
    <xf numFmtId="0" fontId="3" fillId="0" borderId="51" xfId="0" applyFont="1" applyBorder="1" applyAlignment="1">
      <alignment vertical="center"/>
    </xf>
    <xf numFmtId="184" fontId="3" fillId="0" borderId="116" xfId="0" applyNumberFormat="1" applyFont="1" applyBorder="1" applyAlignment="1">
      <alignment horizontal="right" vertical="center"/>
    </xf>
    <xf numFmtId="184" fontId="3" fillId="0" borderId="26" xfId="0" applyNumberFormat="1" applyFont="1" applyBorder="1" applyAlignment="1">
      <alignment horizontal="right" vertical="center"/>
    </xf>
    <xf numFmtId="0" fontId="3" fillId="0" borderId="19" xfId="0" applyFont="1" applyBorder="1" applyAlignment="1">
      <alignment vertical="center"/>
    </xf>
    <xf numFmtId="0" fontId="3" fillId="0" borderId="44"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31" xfId="0" applyFont="1" applyBorder="1" applyAlignment="1">
      <alignment vertical="center"/>
    </xf>
    <xf numFmtId="184" fontId="3" fillId="0" borderId="118" xfId="0" applyNumberFormat="1" applyFont="1" applyBorder="1" applyAlignment="1">
      <alignment horizontal="right" vertical="center"/>
    </xf>
    <xf numFmtId="184" fontId="3" fillId="0" borderId="29" xfId="0" applyNumberFormat="1" applyFont="1" applyBorder="1" applyAlignment="1">
      <alignment horizontal="right" vertical="center"/>
    </xf>
    <xf numFmtId="0" fontId="3" fillId="0" borderId="0" xfId="0" applyFont="1" applyAlignment="1">
      <alignment/>
    </xf>
    <xf numFmtId="0" fontId="3" fillId="0" borderId="19" xfId="0" applyFont="1" applyBorder="1" applyAlignment="1">
      <alignment horizontal="left" vertical="center" wrapText="1"/>
    </xf>
    <xf numFmtId="184" fontId="3" fillId="0" borderId="114" xfId="0" applyNumberFormat="1" applyFont="1" applyBorder="1" applyAlignment="1">
      <alignment horizontal="right" vertical="center" wrapText="1"/>
    </xf>
    <xf numFmtId="184" fontId="3" fillId="0" borderId="23" xfId="0" applyNumberFormat="1" applyFont="1" applyBorder="1" applyAlignment="1">
      <alignment horizontal="right" vertical="center" wrapText="1"/>
    </xf>
    <xf numFmtId="0" fontId="3" fillId="0" borderId="30" xfId="0" applyFont="1" applyBorder="1" applyAlignment="1">
      <alignment horizontal="justify" vertical="center" wrapText="1"/>
    </xf>
    <xf numFmtId="0" fontId="2" fillId="0" borderId="0" xfId="0" applyFont="1" applyAlignment="1">
      <alignment vertical="center"/>
    </xf>
    <xf numFmtId="0" fontId="3" fillId="33" borderId="0" xfId="0" applyFont="1" applyFill="1" applyAlignment="1">
      <alignment vertical="center"/>
    </xf>
    <xf numFmtId="0" fontId="3" fillId="0" borderId="194" xfId="0" applyFont="1" applyBorder="1" applyAlignment="1">
      <alignment horizontal="center" vertical="center" wrapText="1"/>
    </xf>
    <xf numFmtId="0" fontId="3" fillId="0" borderId="131" xfId="0" applyFont="1" applyBorder="1" applyAlignment="1">
      <alignment horizontal="center" vertical="center" wrapText="1"/>
    </xf>
    <xf numFmtId="0" fontId="3" fillId="0" borderId="17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92" xfId="0" applyFont="1" applyBorder="1" applyAlignment="1">
      <alignment horizontal="left" vertical="center" wrapText="1"/>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23" fillId="0" borderId="0" xfId="0" applyFont="1" applyAlignment="1">
      <alignment vertical="center"/>
    </xf>
    <xf numFmtId="0" fontId="3" fillId="0" borderId="217" xfId="0" applyFont="1" applyBorder="1" applyAlignment="1">
      <alignment horizontal="center" vertical="center" wrapText="1"/>
    </xf>
    <xf numFmtId="0" fontId="3" fillId="0" borderId="182" xfId="0" applyFont="1" applyBorder="1" applyAlignment="1">
      <alignment horizontal="center" vertical="center" wrapText="1"/>
    </xf>
    <xf numFmtId="0" fontId="0" fillId="0" borderId="0" xfId="0" applyFont="1" applyAlignment="1">
      <alignment vertical="center"/>
    </xf>
    <xf numFmtId="0" fontId="3" fillId="0" borderId="11" xfId="0" applyFont="1" applyBorder="1" applyAlignment="1">
      <alignment horizontal="center" vertical="center" wrapText="1"/>
    </xf>
    <xf numFmtId="0" fontId="3" fillId="0" borderId="151" xfId="0" applyFont="1" applyBorder="1" applyAlignment="1">
      <alignment horizontal="center" vertical="center" wrapText="1"/>
    </xf>
    <xf numFmtId="0" fontId="3" fillId="0" borderId="15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4" xfId="0" applyFont="1" applyBorder="1" applyAlignment="1">
      <alignment horizontal="justify" vertical="center"/>
    </xf>
    <xf numFmtId="0" fontId="3" fillId="0" borderId="51" xfId="0" applyFont="1" applyBorder="1" applyAlignment="1">
      <alignment horizontal="justify" vertical="center" wrapText="1"/>
    </xf>
    <xf numFmtId="0" fontId="12" fillId="0" borderId="0" xfId="0" applyFont="1" applyAlignment="1">
      <alignment vertical="center"/>
    </xf>
    <xf numFmtId="0" fontId="3" fillId="0" borderId="165" xfId="0" applyFont="1" applyBorder="1" applyAlignment="1">
      <alignment horizontal="center" vertical="center" wrapText="1"/>
    </xf>
    <xf numFmtId="0" fontId="3" fillId="0" borderId="135" xfId="0" applyFont="1" applyBorder="1" applyAlignment="1">
      <alignment vertical="center"/>
    </xf>
    <xf numFmtId="0" fontId="2" fillId="0" borderId="0" xfId="0" applyFont="1" applyFill="1" applyBorder="1" applyAlignment="1">
      <alignment horizontal="center" vertical="center"/>
    </xf>
    <xf numFmtId="0" fontId="3" fillId="0" borderId="218" xfId="0" applyFont="1" applyBorder="1" applyAlignment="1">
      <alignment horizontal="center" vertical="center"/>
    </xf>
    <xf numFmtId="0" fontId="3" fillId="0" borderId="93" xfId="0" applyFont="1" applyBorder="1" applyAlignment="1">
      <alignment horizontal="center" vertical="center"/>
    </xf>
    <xf numFmtId="0" fontId="3" fillId="0" borderId="219" xfId="0" applyFont="1" applyBorder="1" applyAlignment="1">
      <alignment horizontal="center" vertical="center"/>
    </xf>
    <xf numFmtId="38" fontId="3" fillId="0" borderId="0" xfId="0" applyNumberFormat="1" applyFont="1" applyAlignment="1">
      <alignment vertical="center"/>
    </xf>
    <xf numFmtId="0" fontId="3" fillId="0" borderId="182" xfId="0" applyFont="1" applyBorder="1" applyAlignment="1">
      <alignment horizontal="center" vertical="center"/>
    </xf>
    <xf numFmtId="0" fontId="3" fillId="0" borderId="94" xfId="0" applyFont="1" applyBorder="1" applyAlignment="1">
      <alignment horizontal="center" vertical="center"/>
    </xf>
    <xf numFmtId="184" fontId="3" fillId="0" borderId="172" xfId="0" applyNumberFormat="1" applyFont="1" applyBorder="1" applyAlignment="1">
      <alignment horizontal="right" vertical="center"/>
    </xf>
    <xf numFmtId="184" fontId="3" fillId="0" borderId="12" xfId="0" applyNumberFormat="1" applyFont="1" applyBorder="1" applyAlignment="1">
      <alignment horizontal="right" vertical="center"/>
    </xf>
    <xf numFmtId="184" fontId="3" fillId="0" borderId="0" xfId="0" applyNumberFormat="1" applyFont="1" applyBorder="1" applyAlignment="1">
      <alignment horizontal="right" vertical="center"/>
    </xf>
    <xf numFmtId="184" fontId="3" fillId="0" borderId="220" xfId="48" applyNumberFormat="1" applyFont="1" applyBorder="1" applyAlignment="1">
      <alignment horizontal="right" vertical="center"/>
    </xf>
    <xf numFmtId="184" fontId="3" fillId="0" borderId="221" xfId="48" applyNumberFormat="1" applyFont="1" applyBorder="1" applyAlignment="1">
      <alignment horizontal="right" vertical="center"/>
    </xf>
    <xf numFmtId="0" fontId="3" fillId="0" borderId="219" xfId="0" applyFont="1" applyBorder="1" applyAlignment="1">
      <alignment vertical="center"/>
    </xf>
    <xf numFmtId="38" fontId="3" fillId="0" borderId="135" xfId="0" applyNumberFormat="1" applyFont="1" applyBorder="1" applyAlignment="1">
      <alignment vertical="center"/>
    </xf>
    <xf numFmtId="184" fontId="3" fillId="0" borderId="113" xfId="48" applyNumberFormat="1" applyFont="1" applyBorder="1" applyAlignment="1">
      <alignment horizontal="right" vertical="center"/>
    </xf>
    <xf numFmtId="184" fontId="3" fillId="0" borderId="0" xfId="48" applyNumberFormat="1" applyFont="1" applyBorder="1" applyAlignment="1">
      <alignment horizontal="right" vertical="center"/>
    </xf>
    <xf numFmtId="0" fontId="3" fillId="0" borderId="163" xfId="0" applyFont="1" applyBorder="1" applyAlignment="1">
      <alignment horizontal="right" vertical="center"/>
    </xf>
    <xf numFmtId="184" fontId="3" fillId="0" borderId="117" xfId="48" applyNumberFormat="1" applyFont="1" applyBorder="1" applyAlignment="1">
      <alignment horizontal="right" vertical="center"/>
    </xf>
    <xf numFmtId="184" fontId="3" fillId="0" borderId="118" xfId="48" applyNumberFormat="1" applyFont="1" applyBorder="1" applyAlignment="1">
      <alignment horizontal="right" vertical="center"/>
    </xf>
    <xf numFmtId="184" fontId="3" fillId="0" borderId="222" xfId="48" applyNumberFormat="1" applyFont="1" applyBorder="1" applyAlignment="1">
      <alignment horizontal="right" vertical="center"/>
    </xf>
    <xf numFmtId="0" fontId="24" fillId="0" borderId="0" xfId="0" applyFont="1" applyAlignment="1">
      <alignment vertical="center"/>
    </xf>
    <xf numFmtId="0" fontId="24" fillId="0" borderId="0" xfId="0" applyFont="1" applyAlignment="1">
      <alignment/>
    </xf>
    <xf numFmtId="0" fontId="3" fillId="0" borderId="223" xfId="0" applyFont="1" applyBorder="1" applyAlignment="1">
      <alignment horizontal="center" vertical="center"/>
    </xf>
    <xf numFmtId="0" fontId="3" fillId="0" borderId="127" xfId="0" applyFont="1" applyBorder="1" applyAlignment="1">
      <alignment horizontal="center" vertical="center"/>
    </xf>
    <xf numFmtId="0" fontId="3" fillId="0" borderId="224" xfId="0" applyFont="1" applyBorder="1" applyAlignment="1">
      <alignment horizontal="center" vertical="center"/>
    </xf>
    <xf numFmtId="0" fontId="3" fillId="0" borderId="61" xfId="0" applyFont="1" applyBorder="1" applyAlignment="1">
      <alignment horizontal="center" vertical="center"/>
    </xf>
    <xf numFmtId="0" fontId="3" fillId="0" borderId="58" xfId="0" applyFont="1" applyBorder="1" applyAlignment="1">
      <alignment horizontal="center" vertical="center"/>
    </xf>
    <xf numFmtId="0" fontId="3" fillId="0" borderId="16" xfId="0" applyFont="1" applyBorder="1" applyAlignment="1">
      <alignment horizontal="center" vertical="center" shrinkToFit="1"/>
    </xf>
    <xf numFmtId="0" fontId="3" fillId="0" borderId="117" xfId="0" applyFont="1" applyBorder="1" applyAlignment="1">
      <alignment horizontal="center" vertical="center" shrinkToFit="1"/>
    </xf>
    <xf numFmtId="0" fontId="3" fillId="0" borderId="122" xfId="0" applyFont="1" applyBorder="1" applyAlignment="1">
      <alignment horizontal="center" vertical="center"/>
    </xf>
    <xf numFmtId="184" fontId="3" fillId="0" borderId="102" xfId="0" applyNumberFormat="1" applyFont="1" applyBorder="1" applyAlignment="1">
      <alignment horizontal="right" vertical="center"/>
    </xf>
    <xf numFmtId="184" fontId="3" fillId="0" borderId="103" xfId="0" applyNumberFormat="1" applyFont="1" applyBorder="1" applyAlignment="1">
      <alignment horizontal="right" vertical="center"/>
    </xf>
    <xf numFmtId="184" fontId="3" fillId="0" borderId="103" xfId="0" applyNumberFormat="1" applyFont="1" applyBorder="1" applyAlignment="1">
      <alignment vertical="center"/>
    </xf>
    <xf numFmtId="184" fontId="3" fillId="0" borderId="36" xfId="0" applyNumberFormat="1" applyFont="1" applyBorder="1" applyAlignment="1">
      <alignment vertical="center"/>
    </xf>
    <xf numFmtId="184" fontId="3" fillId="0" borderId="34" xfId="0" applyNumberFormat="1" applyFont="1" applyBorder="1" applyAlignment="1">
      <alignment vertical="center"/>
    </xf>
    <xf numFmtId="184" fontId="3" fillId="0" borderId="35" xfId="0" applyNumberFormat="1" applyFont="1" applyBorder="1" applyAlignment="1">
      <alignment vertical="center"/>
    </xf>
    <xf numFmtId="184" fontId="3" fillId="0" borderId="193" xfId="0" applyNumberFormat="1" applyFont="1" applyBorder="1" applyAlignment="1">
      <alignment vertical="center"/>
    </xf>
    <xf numFmtId="184" fontId="3" fillId="0" borderId="37" xfId="0" applyNumberFormat="1" applyFont="1" applyBorder="1" applyAlignment="1">
      <alignment vertical="center"/>
    </xf>
    <xf numFmtId="0" fontId="3" fillId="0" borderId="44" xfId="0" applyFont="1" applyBorder="1" applyAlignment="1">
      <alignment horizontal="left" vertical="center"/>
    </xf>
    <xf numFmtId="0" fontId="3" fillId="0" borderId="140" xfId="0" applyFont="1" applyBorder="1" applyAlignment="1">
      <alignment horizontal="left" vertical="center"/>
    </xf>
    <xf numFmtId="184" fontId="3" fillId="0" borderId="156" xfId="0" applyNumberFormat="1" applyFont="1" applyBorder="1" applyAlignment="1">
      <alignment horizontal="right" vertical="center"/>
    </xf>
    <xf numFmtId="184" fontId="3" fillId="0" borderId="225" xfId="0" applyNumberFormat="1" applyFont="1" applyBorder="1" applyAlignment="1">
      <alignment horizontal="right" vertical="center"/>
    </xf>
    <xf numFmtId="184" fontId="3" fillId="0" borderId="225" xfId="0" applyNumberFormat="1" applyFont="1" applyBorder="1" applyAlignment="1">
      <alignment vertical="center"/>
    </xf>
    <xf numFmtId="184" fontId="3" fillId="0" borderId="68" xfId="0" applyNumberFormat="1" applyFont="1" applyBorder="1" applyAlignment="1">
      <alignment vertical="center"/>
    </xf>
    <xf numFmtId="184" fontId="3" fillId="0" borderId="70" xfId="0" applyNumberFormat="1" applyFont="1" applyBorder="1" applyAlignment="1">
      <alignment vertical="center"/>
    </xf>
    <xf numFmtId="184" fontId="3" fillId="0" borderId="69" xfId="0" applyNumberFormat="1" applyFont="1" applyBorder="1" applyAlignment="1">
      <alignment vertical="center"/>
    </xf>
    <xf numFmtId="184" fontId="3" fillId="0" borderId="0" xfId="0" applyNumberFormat="1" applyFont="1" applyBorder="1" applyAlignment="1">
      <alignment vertical="center"/>
    </xf>
    <xf numFmtId="184" fontId="3" fillId="0" borderId="141" xfId="0" applyNumberFormat="1" applyFont="1" applyBorder="1" applyAlignment="1">
      <alignment vertical="center"/>
    </xf>
    <xf numFmtId="0" fontId="3" fillId="0" borderId="226" xfId="0" applyFont="1" applyBorder="1" applyAlignment="1">
      <alignment horizontal="justify" vertical="center"/>
    </xf>
    <xf numFmtId="184" fontId="3" fillId="0" borderId="108" xfId="0" applyNumberFormat="1" applyFont="1" applyBorder="1" applyAlignment="1">
      <alignment horizontal="right" vertical="center"/>
    </xf>
    <xf numFmtId="184" fontId="3" fillId="0" borderId="109" xfId="0" applyNumberFormat="1" applyFont="1" applyBorder="1" applyAlignment="1">
      <alignment horizontal="right" vertical="center"/>
    </xf>
    <xf numFmtId="184" fontId="3" fillId="0" borderId="109" xfId="0" applyNumberFormat="1" applyFont="1" applyBorder="1" applyAlignment="1">
      <alignment vertical="center"/>
    </xf>
    <xf numFmtId="184" fontId="3" fillId="0" borderId="179" xfId="0" applyNumberFormat="1" applyFont="1" applyBorder="1" applyAlignment="1">
      <alignment vertical="center"/>
    </xf>
    <xf numFmtId="184" fontId="3" fillId="0" borderId="180" xfId="0" applyNumberFormat="1" applyFont="1" applyBorder="1" applyAlignment="1">
      <alignment vertical="center"/>
    </xf>
    <xf numFmtId="184" fontId="3" fillId="0" borderId="181" xfId="0" applyNumberFormat="1" applyFont="1" applyBorder="1" applyAlignment="1">
      <alignment vertical="center"/>
    </xf>
    <xf numFmtId="184" fontId="3" fillId="0" borderId="108" xfId="0" applyNumberFormat="1" applyFont="1" applyBorder="1" applyAlignment="1">
      <alignment vertical="center"/>
    </xf>
    <xf numFmtId="184" fontId="3" fillId="0" borderId="112" xfId="0" applyNumberFormat="1" applyFont="1" applyBorder="1" applyAlignment="1">
      <alignment vertical="center"/>
    </xf>
    <xf numFmtId="0" fontId="3" fillId="0" borderId="227" xfId="0" applyFont="1" applyBorder="1" applyAlignment="1">
      <alignment vertical="center"/>
    </xf>
    <xf numFmtId="184" fontId="3" fillId="0" borderId="113" xfId="0" applyNumberFormat="1" applyFont="1" applyBorder="1" applyAlignment="1">
      <alignment horizontal="right" vertical="center"/>
    </xf>
    <xf numFmtId="184" fontId="3" fillId="0" borderId="114" xfId="0" applyNumberFormat="1" applyFont="1" applyBorder="1" applyAlignment="1">
      <alignment horizontal="right" vertical="center"/>
    </xf>
    <xf numFmtId="184" fontId="3" fillId="0" borderId="114" xfId="0" applyNumberFormat="1" applyFont="1" applyBorder="1" applyAlignment="1">
      <alignment vertical="center"/>
    </xf>
    <xf numFmtId="184" fontId="3" fillId="0" borderId="49" xfId="0" applyNumberFormat="1" applyFont="1" applyBorder="1" applyAlignment="1">
      <alignment vertical="center"/>
    </xf>
    <xf numFmtId="184" fontId="3" fillId="0" borderId="45" xfId="0" applyNumberFormat="1" applyFont="1" applyBorder="1" applyAlignment="1">
      <alignment vertical="center"/>
    </xf>
    <xf numFmtId="184" fontId="3" fillId="0" borderId="45" xfId="0" applyNumberFormat="1" applyFont="1" applyBorder="1" applyAlignment="1">
      <alignment horizontal="right" vertical="center"/>
    </xf>
    <xf numFmtId="184" fontId="3" fillId="0" borderId="48" xfId="0" applyNumberFormat="1" applyFont="1" applyBorder="1" applyAlignment="1">
      <alignment horizontal="right" vertical="center"/>
    </xf>
    <xf numFmtId="184" fontId="3" fillId="0" borderId="113" xfId="0" applyNumberFormat="1" applyFont="1" applyBorder="1" applyAlignment="1">
      <alignment vertical="center"/>
    </xf>
    <xf numFmtId="184" fontId="3" fillId="0" borderId="74" xfId="0" applyNumberFormat="1" applyFont="1" applyBorder="1" applyAlignment="1">
      <alignment vertical="center"/>
    </xf>
    <xf numFmtId="184" fontId="3" fillId="0" borderId="48" xfId="0" applyNumberFormat="1" applyFont="1" applyBorder="1" applyAlignment="1">
      <alignment vertical="center"/>
    </xf>
    <xf numFmtId="0" fontId="3" fillId="0" borderId="227" xfId="0" applyFont="1" applyBorder="1" applyAlignment="1">
      <alignment horizontal="justify" vertical="center"/>
    </xf>
    <xf numFmtId="0" fontId="3" fillId="0" borderId="51" xfId="0" applyFont="1" applyBorder="1" applyAlignment="1">
      <alignment horizontal="justify" vertical="center"/>
    </xf>
    <xf numFmtId="0" fontId="3" fillId="0" borderId="228" xfId="0" applyFont="1" applyBorder="1" applyAlignment="1">
      <alignment horizontal="justify" vertical="center"/>
    </xf>
    <xf numFmtId="184" fontId="3" fillId="0" borderId="115" xfId="0" applyNumberFormat="1" applyFont="1" applyBorder="1" applyAlignment="1">
      <alignment horizontal="right" vertical="center"/>
    </xf>
    <xf numFmtId="184" fontId="3" fillId="0" borderId="116" xfId="0" applyNumberFormat="1" applyFont="1" applyBorder="1" applyAlignment="1">
      <alignment horizontal="right" vertical="center"/>
    </xf>
    <xf numFmtId="184" fontId="3" fillId="0" borderId="116" xfId="0" applyNumberFormat="1" applyFont="1" applyBorder="1" applyAlignment="1">
      <alignment vertical="center"/>
    </xf>
    <xf numFmtId="184" fontId="3" fillId="0" borderId="56" xfId="0" applyNumberFormat="1" applyFont="1" applyBorder="1" applyAlignment="1">
      <alignment vertical="center"/>
    </xf>
    <xf numFmtId="184" fontId="3" fillId="0" borderId="52" xfId="0" applyNumberFormat="1" applyFont="1" applyBorder="1" applyAlignment="1">
      <alignment vertical="center"/>
    </xf>
    <xf numFmtId="184" fontId="3" fillId="0" borderId="55" xfId="0" applyNumberFormat="1" applyFont="1" applyBorder="1" applyAlignment="1">
      <alignment vertical="center"/>
    </xf>
    <xf numFmtId="184" fontId="3" fillId="0" borderId="115" xfId="0" applyNumberFormat="1" applyFont="1" applyBorder="1" applyAlignment="1">
      <alignment vertical="center"/>
    </xf>
    <xf numFmtId="184" fontId="3" fillId="0" borderId="76" xfId="0" applyNumberFormat="1" applyFont="1" applyBorder="1" applyAlignment="1">
      <alignment vertical="center"/>
    </xf>
    <xf numFmtId="184" fontId="3" fillId="0" borderId="104" xfId="0" applyNumberFormat="1" applyFont="1" applyBorder="1" applyAlignment="1">
      <alignment horizontal="right" vertical="center"/>
    </xf>
    <xf numFmtId="184" fontId="3" fillId="0" borderId="105" xfId="0" applyNumberFormat="1" applyFont="1" applyBorder="1" applyAlignment="1">
      <alignment horizontal="right" vertical="center"/>
    </xf>
    <xf numFmtId="184" fontId="3" fillId="0" borderId="105" xfId="0" applyNumberFormat="1" applyFont="1" applyBorder="1" applyAlignment="1">
      <alignment vertical="center"/>
    </xf>
    <xf numFmtId="184" fontId="3" fillId="0" borderId="41" xfId="0" applyNumberFormat="1" applyFont="1" applyBorder="1" applyAlignment="1">
      <alignment vertical="center"/>
    </xf>
    <xf numFmtId="184" fontId="3" fillId="0" borderId="39" xfId="0" applyNumberFormat="1" applyFont="1" applyBorder="1" applyAlignment="1">
      <alignment vertical="center"/>
    </xf>
    <xf numFmtId="184" fontId="3" fillId="0" borderId="40" xfId="0" applyNumberFormat="1" applyFont="1" applyBorder="1" applyAlignment="1">
      <alignment vertical="center"/>
    </xf>
    <xf numFmtId="184" fontId="3" fillId="0" borderId="164" xfId="0" applyNumberFormat="1" applyFont="1" applyBorder="1" applyAlignment="1">
      <alignment vertical="center"/>
    </xf>
    <xf numFmtId="184" fontId="3" fillId="0" borderId="43" xfId="0" applyNumberFormat="1" applyFont="1" applyBorder="1" applyAlignment="1">
      <alignment vertical="center"/>
    </xf>
    <xf numFmtId="184" fontId="3" fillId="0" borderId="49" xfId="0" applyNumberFormat="1" applyFont="1" applyBorder="1" applyAlignment="1">
      <alignment horizontal="right" vertical="center"/>
    </xf>
    <xf numFmtId="184" fontId="3" fillId="0" borderId="74" xfId="0" applyNumberFormat="1" applyFont="1" applyBorder="1" applyAlignment="1">
      <alignment horizontal="right" vertical="center"/>
    </xf>
    <xf numFmtId="0" fontId="3" fillId="0" borderId="51" xfId="0" applyFont="1" applyBorder="1" applyAlignment="1">
      <alignment horizontal="center" vertical="center" wrapText="1"/>
    </xf>
    <xf numFmtId="0" fontId="6" fillId="0" borderId="228" xfId="0" applyFont="1" applyBorder="1" applyAlignment="1">
      <alignment horizontal="center" vertical="center" wrapText="1"/>
    </xf>
    <xf numFmtId="184" fontId="25" fillId="0" borderId="115" xfId="0" applyNumberFormat="1" applyFont="1" applyBorder="1" applyAlignment="1">
      <alignment horizontal="right" vertical="center"/>
    </xf>
    <xf numFmtId="184" fontId="25" fillId="0" borderId="116" xfId="0" applyNumberFormat="1" applyFont="1" applyBorder="1" applyAlignment="1">
      <alignment horizontal="right" vertical="center"/>
    </xf>
    <xf numFmtId="184" fontId="25" fillId="0" borderId="116" xfId="0" applyNumberFormat="1" applyFont="1" applyBorder="1" applyAlignment="1">
      <alignment vertical="center"/>
    </xf>
    <xf numFmtId="184" fontId="25" fillId="0" borderId="56" xfId="0" applyNumberFormat="1" applyFont="1" applyBorder="1" applyAlignment="1">
      <alignment horizontal="right" vertical="center"/>
    </xf>
    <xf numFmtId="184" fontId="25" fillId="0" borderId="52" xfId="0" applyNumberFormat="1" applyFont="1" applyBorder="1" applyAlignment="1">
      <alignment horizontal="right" vertical="center"/>
    </xf>
    <xf numFmtId="184" fontId="25" fillId="0" borderId="55" xfId="0" applyNumberFormat="1" applyFont="1" applyBorder="1" applyAlignment="1">
      <alignment horizontal="right" vertical="center"/>
    </xf>
    <xf numFmtId="184" fontId="25" fillId="0" borderId="76" xfId="0" applyNumberFormat="1" applyFont="1" applyBorder="1" applyAlignment="1">
      <alignment horizontal="right" vertical="center"/>
    </xf>
    <xf numFmtId="0" fontId="25" fillId="0" borderId="0" xfId="0" applyFont="1" applyAlignment="1">
      <alignment vertical="center"/>
    </xf>
    <xf numFmtId="0" fontId="25" fillId="0" borderId="198" xfId="0" applyFont="1" applyBorder="1" applyAlignment="1">
      <alignment horizontal="left" vertical="center"/>
    </xf>
    <xf numFmtId="0" fontId="25" fillId="0" borderId="200" xfId="0" applyFont="1" applyBorder="1" applyAlignment="1">
      <alignment horizontal="left" vertical="center"/>
    </xf>
    <xf numFmtId="184" fontId="25" fillId="0" borderId="229" xfId="0" applyNumberFormat="1" applyFont="1" applyBorder="1" applyAlignment="1">
      <alignment horizontal="right" vertical="center"/>
    </xf>
    <xf numFmtId="184" fontId="25" fillId="0" borderId="230" xfId="0" applyNumberFormat="1" applyFont="1" applyBorder="1" applyAlignment="1">
      <alignment horizontal="right" vertical="center"/>
    </xf>
    <xf numFmtId="184" fontId="25" fillId="0" borderId="231" xfId="0" applyNumberFormat="1" applyFont="1" applyBorder="1" applyAlignment="1">
      <alignment horizontal="right" vertical="center"/>
    </xf>
    <xf numFmtId="184" fontId="25" fillId="0" borderId="232" xfId="0" applyNumberFormat="1" applyFont="1" applyBorder="1" applyAlignment="1">
      <alignment horizontal="right" vertical="center"/>
    </xf>
    <xf numFmtId="184" fontId="25" fillId="0" borderId="233" xfId="0" applyNumberFormat="1" applyFont="1" applyBorder="1" applyAlignment="1">
      <alignment horizontal="right" vertical="center"/>
    </xf>
    <xf numFmtId="184" fontId="25" fillId="0" borderId="199" xfId="0" applyNumberFormat="1" applyFont="1" applyBorder="1" applyAlignment="1">
      <alignment horizontal="right" vertical="center"/>
    </xf>
    <xf numFmtId="184" fontId="25" fillId="0" borderId="234" xfId="0" applyNumberFormat="1" applyFont="1" applyBorder="1" applyAlignment="1">
      <alignment horizontal="right" vertical="center"/>
    </xf>
    <xf numFmtId="0" fontId="25" fillId="0" borderId="0" xfId="0" applyFont="1" applyAlignment="1">
      <alignment/>
    </xf>
    <xf numFmtId="0" fontId="25" fillId="0" borderId="0" xfId="0" applyFont="1" applyBorder="1" applyAlignment="1">
      <alignment horizontal="justify" vertical="center"/>
    </xf>
    <xf numFmtId="0" fontId="25" fillId="0" borderId="0" xfId="0" applyFont="1" applyBorder="1" applyAlignment="1">
      <alignment horizontal="right" vertical="center"/>
    </xf>
    <xf numFmtId="0" fontId="25" fillId="0" borderId="0" xfId="0" applyFont="1" applyBorder="1" applyAlignment="1">
      <alignment vertical="center"/>
    </xf>
    <xf numFmtId="0" fontId="26" fillId="0" borderId="0" xfId="0" applyFont="1" applyAlignment="1">
      <alignment vertical="center"/>
    </xf>
    <xf numFmtId="0" fontId="26" fillId="0" borderId="0" xfId="0" applyFont="1" applyBorder="1" applyAlignment="1">
      <alignment vertical="center"/>
    </xf>
    <xf numFmtId="0" fontId="27" fillId="0" borderId="0" xfId="0" applyFont="1" applyBorder="1" applyAlignment="1">
      <alignment vertical="center"/>
    </xf>
    <xf numFmtId="0" fontId="17" fillId="0" borderId="0" xfId="0" applyFont="1" applyAlignment="1">
      <alignment vertical="center"/>
    </xf>
    <xf numFmtId="0" fontId="17" fillId="0" borderId="0" xfId="0" applyFont="1" applyAlignment="1">
      <alignment horizontal="right" vertical="center"/>
    </xf>
    <xf numFmtId="0" fontId="25" fillId="0" borderId="194" xfId="0" applyFont="1" applyBorder="1" applyAlignment="1">
      <alignment horizontal="center" vertical="center"/>
    </xf>
    <xf numFmtId="0" fontId="25" fillId="0" borderId="171" xfId="0" applyFont="1" applyBorder="1" applyAlignment="1">
      <alignment horizontal="center" vertical="center"/>
    </xf>
    <xf numFmtId="0" fontId="25" fillId="0" borderId="131" xfId="0" applyFont="1" applyBorder="1" applyAlignment="1">
      <alignment horizontal="center" vertical="center"/>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5" fillId="0" borderId="61" xfId="0" applyFont="1" applyBorder="1" applyAlignment="1">
      <alignment horizontal="center" vertical="center"/>
    </xf>
    <xf numFmtId="0" fontId="25" fillId="0" borderId="58" xfId="0" applyFont="1" applyBorder="1" applyAlignment="1">
      <alignment horizontal="center" vertical="center"/>
    </xf>
    <xf numFmtId="0" fontId="25" fillId="0" borderId="60" xfId="0" applyFont="1" applyBorder="1" applyAlignment="1">
      <alignment horizontal="center" vertical="center"/>
    </xf>
    <xf numFmtId="0" fontId="28" fillId="0" borderId="150" xfId="0" applyFont="1" applyBorder="1" applyAlignment="1">
      <alignment horizontal="left" vertical="center"/>
    </xf>
    <xf numFmtId="184" fontId="28" fillId="0" borderId="151" xfId="0" applyNumberFormat="1" applyFont="1" applyBorder="1" applyAlignment="1">
      <alignment horizontal="right" vertical="center"/>
    </xf>
    <xf numFmtId="0" fontId="28" fillId="0" borderId="153" xfId="0" applyFont="1" applyBorder="1" applyAlignment="1">
      <alignment horizontal="left" vertical="center"/>
    </xf>
    <xf numFmtId="184" fontId="28" fillId="0" borderId="125" xfId="0" applyNumberFormat="1" applyFont="1" applyBorder="1" applyAlignment="1">
      <alignment horizontal="right" vertical="center"/>
    </xf>
    <xf numFmtId="0" fontId="28" fillId="0" borderId="152" xfId="0" applyFont="1" applyBorder="1" applyAlignment="1">
      <alignment horizontal="left" vertical="center"/>
    </xf>
    <xf numFmtId="184" fontId="28" fillId="0" borderId="150" xfId="0" applyNumberFormat="1" applyFont="1" applyBorder="1" applyAlignment="1">
      <alignment horizontal="right" vertical="center"/>
    </xf>
    <xf numFmtId="0" fontId="28" fillId="0" borderId="153" xfId="0" applyFont="1" applyFill="1" applyBorder="1" applyAlignment="1">
      <alignment horizontal="left" vertical="center"/>
    </xf>
    <xf numFmtId="184" fontId="28" fillId="0" borderId="151" xfId="0" applyNumberFormat="1" applyFont="1" applyFill="1" applyBorder="1" applyAlignment="1">
      <alignment horizontal="right" vertical="center"/>
    </xf>
    <xf numFmtId="184" fontId="28" fillId="0" borderId="147" xfId="0" applyNumberFormat="1" applyFont="1" applyFill="1" applyBorder="1" applyAlignment="1">
      <alignment horizontal="right" vertical="center"/>
    </xf>
    <xf numFmtId="0" fontId="25" fillId="0" borderId="138" xfId="0" applyFont="1" applyBorder="1" applyAlignment="1">
      <alignment horizontal="center" vertical="center"/>
    </xf>
    <xf numFmtId="0" fontId="25" fillId="0" borderId="24" xfId="0" applyFont="1" applyBorder="1" applyAlignment="1">
      <alignment horizontal="center" vertical="center"/>
    </xf>
    <xf numFmtId="0" fontId="28" fillId="0" borderId="139" xfId="0" applyFont="1" applyBorder="1" applyAlignment="1">
      <alignment horizontal="left" vertical="center"/>
    </xf>
    <xf numFmtId="184" fontId="28" fillId="0" borderId="113" xfId="0" applyNumberFormat="1" applyFont="1" applyBorder="1" applyAlignment="1">
      <alignment horizontal="right" vertical="center"/>
    </xf>
    <xf numFmtId="0" fontId="28" fillId="0" borderId="23" xfId="0" applyFont="1" applyBorder="1" applyAlignment="1">
      <alignment horizontal="left" vertical="center"/>
    </xf>
    <xf numFmtId="184" fontId="28" fillId="0" borderId="47" xfId="0" applyNumberFormat="1" applyFont="1" applyBorder="1" applyAlignment="1">
      <alignment horizontal="right" vertical="center"/>
    </xf>
    <xf numFmtId="0" fontId="28" fillId="0" borderId="73" xfId="0" applyFont="1" applyBorder="1" applyAlignment="1">
      <alignment horizontal="left" vertical="center"/>
    </xf>
    <xf numFmtId="184" fontId="28" fillId="0" borderId="139" xfId="0" applyNumberFormat="1" applyFont="1" applyBorder="1" applyAlignment="1">
      <alignment horizontal="right" vertical="center"/>
    </xf>
    <xf numFmtId="0" fontId="28" fillId="0" borderId="23" xfId="0" applyFont="1" applyFill="1" applyBorder="1" applyAlignment="1">
      <alignment horizontal="left" vertical="center"/>
    </xf>
    <xf numFmtId="184" fontId="28" fillId="0" borderId="113" xfId="0" applyNumberFormat="1" applyFont="1" applyFill="1" applyBorder="1" applyAlignment="1">
      <alignment horizontal="right" vertical="center"/>
    </xf>
    <xf numFmtId="184" fontId="28" fillId="0" borderId="50" xfId="0" applyNumberFormat="1" applyFont="1" applyFill="1" applyBorder="1" applyAlignment="1">
      <alignment horizontal="right" vertical="center"/>
    </xf>
    <xf numFmtId="0" fontId="28" fillId="0" borderId="120" xfId="0" applyFont="1" applyBorder="1" applyAlignment="1">
      <alignment horizontal="left" vertical="center"/>
    </xf>
    <xf numFmtId="184" fontId="28" fillId="0" borderId="117" xfId="0" applyNumberFormat="1" applyFont="1" applyBorder="1" applyAlignment="1">
      <alignment horizontal="right" vertical="center"/>
    </xf>
    <xf numFmtId="0" fontId="28" fillId="0" borderId="29" xfId="0" applyFont="1" applyBorder="1" applyAlignment="1">
      <alignment horizontal="left" vertical="center"/>
    </xf>
    <xf numFmtId="184" fontId="28" fillId="0" borderId="15" xfId="0" applyNumberFormat="1" applyFont="1" applyBorder="1" applyAlignment="1">
      <alignment horizontal="right" vertical="center"/>
    </xf>
    <xf numFmtId="0" fontId="28" fillId="0" borderId="16" xfId="0" applyFont="1" applyBorder="1" applyAlignment="1">
      <alignment horizontal="left" vertical="center"/>
    </xf>
    <xf numFmtId="184" fontId="28" fillId="0" borderId="120" xfId="0" applyNumberFormat="1" applyFont="1" applyBorder="1" applyAlignment="1">
      <alignment horizontal="right" vertical="center"/>
    </xf>
    <xf numFmtId="0" fontId="28" fillId="0" borderId="29" xfId="0" applyFont="1" applyFill="1" applyBorder="1" applyAlignment="1">
      <alignment horizontal="left" vertical="center"/>
    </xf>
    <xf numFmtId="184" fontId="28" fillId="0" borderId="117" xfId="0" applyNumberFormat="1" applyFont="1" applyFill="1" applyBorder="1" applyAlignment="1">
      <alignment horizontal="right" vertical="center"/>
    </xf>
    <xf numFmtId="184" fontId="28" fillId="0" borderId="62" xfId="0" applyNumberFormat="1" applyFont="1" applyFill="1" applyBorder="1" applyAlignment="1">
      <alignment horizontal="right" vertical="center"/>
    </xf>
    <xf numFmtId="0" fontId="28" fillId="0" borderId="0" xfId="0" applyFont="1" applyAlignment="1">
      <alignment horizontal="left" vertical="center"/>
    </xf>
    <xf numFmtId="0" fontId="28" fillId="0" borderId="0" xfId="0" applyFont="1" applyAlignment="1">
      <alignment vertical="center"/>
    </xf>
    <xf numFmtId="0" fontId="28" fillId="0" borderId="0" xfId="0" applyFont="1" applyBorder="1" applyAlignment="1">
      <alignment vertical="center"/>
    </xf>
    <xf numFmtId="0" fontId="3" fillId="0" borderId="208"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3" fillId="0" borderId="166" xfId="0" applyFont="1" applyBorder="1" applyAlignment="1">
      <alignment horizontal="center" vertical="center" wrapText="1"/>
    </xf>
    <xf numFmtId="0" fontId="3" fillId="0" borderId="235" xfId="0" applyFont="1" applyBorder="1" applyAlignment="1">
      <alignment horizontal="center" vertical="center" wrapText="1"/>
    </xf>
    <xf numFmtId="0" fontId="3" fillId="0" borderId="61" xfId="0" applyFont="1" applyFill="1" applyBorder="1" applyAlignment="1">
      <alignment horizontal="center" vertical="center" wrapText="1"/>
    </xf>
    <xf numFmtId="0" fontId="3" fillId="0" borderId="6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8" xfId="0" applyFont="1" applyBorder="1" applyAlignment="1">
      <alignment vertical="center" wrapText="1"/>
    </xf>
    <xf numFmtId="184" fontId="3" fillId="0" borderId="95" xfId="0" applyNumberFormat="1" applyFont="1" applyBorder="1" applyAlignment="1">
      <alignment horizontal="right" vertical="center" wrapText="1"/>
    </xf>
    <xf numFmtId="184" fontId="3" fillId="0" borderId="11" xfId="0" applyNumberFormat="1" applyFont="1" applyBorder="1" applyAlignment="1">
      <alignment horizontal="right" vertical="center" wrapText="1"/>
    </xf>
    <xf numFmtId="184" fontId="3" fillId="0" borderId="236" xfId="0" applyNumberFormat="1" applyFont="1" applyFill="1" applyBorder="1" applyAlignment="1">
      <alignment horizontal="right" vertical="center" wrapText="1"/>
    </xf>
    <xf numFmtId="184" fontId="3" fillId="0" borderId="237" xfId="0" applyNumberFormat="1" applyFont="1" applyBorder="1" applyAlignment="1">
      <alignment horizontal="right" vertical="center" wrapText="1"/>
    </xf>
    <xf numFmtId="184" fontId="3" fillId="0" borderId="12" xfId="0" applyNumberFormat="1" applyFont="1" applyBorder="1" applyAlignment="1">
      <alignment horizontal="right" vertical="center" wrapText="1"/>
    </xf>
    <xf numFmtId="0" fontId="16" fillId="0" borderId="238" xfId="0" applyFont="1" applyBorder="1" applyAlignment="1">
      <alignment horizontal="right" vertical="top" wrapText="1"/>
    </xf>
    <xf numFmtId="184" fontId="3" fillId="0" borderId="239" xfId="0" applyNumberFormat="1" applyFont="1" applyBorder="1" applyAlignment="1">
      <alignment horizontal="right" vertical="center" wrapText="1"/>
    </xf>
    <xf numFmtId="184" fontId="3" fillId="0" borderId="240" xfId="0" applyNumberFormat="1" applyFont="1" applyBorder="1" applyAlignment="1">
      <alignment horizontal="right" vertical="center" wrapText="1"/>
    </xf>
    <xf numFmtId="184" fontId="3" fillId="0" borderId="241" xfId="0" applyNumberFormat="1" applyFont="1" applyFill="1" applyBorder="1" applyAlignment="1">
      <alignment horizontal="right" vertical="center" wrapText="1"/>
    </xf>
    <xf numFmtId="184" fontId="3" fillId="0" borderId="242" xfId="0" applyNumberFormat="1" applyFont="1" applyBorder="1" applyAlignment="1">
      <alignment horizontal="right" vertical="center" wrapText="1"/>
    </xf>
    <xf numFmtId="184" fontId="3" fillId="0" borderId="243" xfId="0" applyNumberFormat="1" applyFont="1" applyBorder="1" applyAlignment="1">
      <alignment horizontal="right" vertical="center" wrapText="1"/>
    </xf>
    <xf numFmtId="0" fontId="3" fillId="0" borderId="244" xfId="0" applyFont="1" applyBorder="1" applyAlignment="1">
      <alignment vertical="center" wrapText="1"/>
    </xf>
    <xf numFmtId="184" fontId="3" fillId="0" borderId="98" xfId="0" applyNumberFormat="1" applyFont="1" applyBorder="1" applyAlignment="1">
      <alignment horizontal="right" vertical="center" wrapText="1"/>
    </xf>
    <xf numFmtId="184" fontId="3" fillId="0" borderId="105" xfId="0" applyNumberFormat="1" applyFont="1" applyBorder="1" applyAlignment="1">
      <alignment horizontal="right" vertical="center" wrapText="1"/>
    </xf>
    <xf numFmtId="184" fontId="3" fillId="0" borderId="41" xfId="0" applyNumberFormat="1" applyFont="1" applyFill="1" applyBorder="1" applyAlignment="1">
      <alignment horizontal="right" vertical="center" wrapText="1"/>
    </xf>
    <xf numFmtId="184" fontId="3" fillId="0" borderId="40" xfId="0" applyNumberFormat="1" applyFont="1" applyBorder="1" applyAlignment="1">
      <alignment horizontal="right" vertical="center" wrapText="1"/>
    </xf>
    <xf numFmtId="184" fontId="3" fillId="0" borderId="107" xfId="0" applyNumberFormat="1" applyFont="1" applyBorder="1" applyAlignment="1">
      <alignment horizontal="right" vertical="center" wrapText="1"/>
    </xf>
    <xf numFmtId="0" fontId="3" fillId="0" borderId="209" xfId="0" applyFont="1" applyBorder="1" applyAlignment="1">
      <alignment vertical="center" wrapText="1"/>
    </xf>
    <xf numFmtId="184" fontId="3" fillId="0" borderId="245" xfId="0" applyNumberFormat="1" applyFont="1" applyBorder="1" applyAlignment="1">
      <alignment horizontal="right" vertical="center" wrapText="1"/>
    </xf>
    <xf numFmtId="184" fontId="3" fillId="0" borderId="225" xfId="0" applyNumberFormat="1" applyFont="1" applyBorder="1" applyAlignment="1">
      <alignment horizontal="right" vertical="center" wrapText="1"/>
    </xf>
    <xf numFmtId="184" fontId="3" fillId="0" borderId="68" xfId="0" applyNumberFormat="1" applyFont="1" applyFill="1" applyBorder="1" applyAlignment="1">
      <alignment horizontal="right" vertical="center" wrapText="1"/>
    </xf>
    <xf numFmtId="184" fontId="3" fillId="0" borderId="69" xfId="0" applyNumberFormat="1" applyFont="1" applyBorder="1" applyAlignment="1">
      <alignment horizontal="right" vertical="center" wrapText="1"/>
    </xf>
    <xf numFmtId="184" fontId="3" fillId="0" borderId="72" xfId="0" applyNumberFormat="1" applyFont="1" applyBorder="1" applyAlignment="1">
      <alignment horizontal="right" vertical="center" wrapText="1"/>
    </xf>
    <xf numFmtId="0" fontId="3" fillId="0" borderId="166" xfId="0" applyFont="1" applyBorder="1" applyAlignment="1">
      <alignment horizontal="right" vertical="top" wrapText="1"/>
    </xf>
    <xf numFmtId="184" fontId="3" fillId="0" borderId="235" xfId="0" applyNumberFormat="1" applyFont="1" applyBorder="1" applyAlignment="1">
      <alignment horizontal="right" vertical="center" wrapText="1"/>
    </xf>
    <xf numFmtId="184" fontId="3" fillId="0" borderId="14" xfId="0" applyNumberFormat="1" applyFont="1" applyBorder="1" applyAlignment="1">
      <alignment horizontal="right" vertical="center" wrapText="1"/>
    </xf>
    <xf numFmtId="184" fontId="3" fillId="0" borderId="88" xfId="0" applyNumberFormat="1" applyFont="1" applyFill="1" applyBorder="1" applyAlignment="1">
      <alignment horizontal="right" vertical="center" wrapText="1"/>
    </xf>
    <xf numFmtId="184" fontId="3" fillId="0" borderId="89" xfId="0" applyNumberFormat="1" applyFont="1" applyBorder="1" applyAlignment="1">
      <alignment horizontal="right" vertical="center" wrapText="1"/>
    </xf>
    <xf numFmtId="184" fontId="3" fillId="0" borderId="17" xfId="0" applyNumberFormat="1" applyFont="1" applyBorder="1" applyAlignment="1">
      <alignment horizontal="right" vertical="center" wrapText="1"/>
    </xf>
    <xf numFmtId="0" fontId="3" fillId="33" borderId="66" xfId="0" applyFont="1" applyFill="1" applyBorder="1" applyAlignment="1">
      <alignment horizontal="left" wrapText="1"/>
    </xf>
    <xf numFmtId="0" fontId="3" fillId="33" borderId="70" xfId="0" applyFont="1" applyFill="1" applyBorder="1" applyAlignment="1">
      <alignment horizontal="right" wrapText="1"/>
    </xf>
    <xf numFmtId="0" fontId="3" fillId="33" borderId="67" xfId="0" applyFont="1" applyFill="1" applyBorder="1" applyAlignment="1">
      <alignment horizontal="right" wrapText="1"/>
    </xf>
    <xf numFmtId="0" fontId="3" fillId="33" borderId="70" xfId="0" applyFont="1" applyFill="1" applyBorder="1" applyAlignment="1">
      <alignment wrapText="1"/>
    </xf>
    <xf numFmtId="0" fontId="3" fillId="33" borderId="67" xfId="0" applyFont="1" applyFill="1" applyBorder="1" applyAlignment="1">
      <alignment wrapText="1"/>
    </xf>
    <xf numFmtId="0" fontId="3" fillId="0" borderId="67" xfId="0" applyFont="1" applyFill="1" applyBorder="1" applyAlignment="1">
      <alignment wrapText="1"/>
    </xf>
    <xf numFmtId="0" fontId="3" fillId="33" borderId="246" xfId="0" applyFont="1" applyFill="1" applyBorder="1" applyAlignment="1">
      <alignment horizontal="right" vertical="top" wrapText="1"/>
    </xf>
    <xf numFmtId="0" fontId="3" fillId="33" borderId="189" xfId="0" applyFont="1" applyFill="1" applyBorder="1" applyAlignment="1">
      <alignment horizontal="right" wrapText="1"/>
    </xf>
    <xf numFmtId="0" fontId="3" fillId="33" borderId="247" xfId="0" applyFont="1" applyFill="1" applyBorder="1" applyAlignment="1">
      <alignment horizontal="right" wrapText="1"/>
    </xf>
    <xf numFmtId="0" fontId="3" fillId="0" borderId="247" xfId="0" applyFont="1" applyFill="1" applyBorder="1" applyAlignment="1">
      <alignment horizontal="right" wrapText="1"/>
    </xf>
    <xf numFmtId="0" fontId="3" fillId="0" borderId="153" xfId="0" applyFont="1" applyFill="1" applyBorder="1" applyAlignment="1">
      <alignment horizontal="center" vertical="center" wrapText="1"/>
    </xf>
    <xf numFmtId="0" fontId="3" fillId="0" borderId="15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89" xfId="0" applyFont="1" applyFill="1" applyBorder="1" applyAlignment="1">
      <alignment horizontal="center" vertical="center" shrinkToFit="1"/>
    </xf>
    <xf numFmtId="0" fontId="3" fillId="0" borderId="17" xfId="0" applyFont="1" applyFill="1" applyBorder="1" applyAlignment="1">
      <alignment horizontal="center" vertical="center" wrapText="1"/>
    </xf>
    <xf numFmtId="0" fontId="3" fillId="0" borderId="192" xfId="0" applyFont="1" applyBorder="1" applyAlignment="1">
      <alignment horizontal="left" vertical="center" wrapText="1"/>
    </xf>
    <xf numFmtId="0" fontId="3" fillId="0" borderId="18" xfId="0" applyFont="1" applyBorder="1" applyAlignment="1">
      <alignment horizontal="left" vertical="center" wrapText="1"/>
    </xf>
    <xf numFmtId="184" fontId="3" fillId="0" borderId="103" xfId="0" applyNumberFormat="1" applyFont="1" applyBorder="1" applyAlignment="1">
      <alignment horizontal="right" vertical="center" wrapText="1"/>
    </xf>
    <xf numFmtId="184" fontId="3" fillId="0" borderId="64" xfId="0" applyNumberFormat="1" applyFont="1" applyBorder="1" applyAlignment="1">
      <alignment horizontal="right" vertical="center" wrapText="1"/>
    </xf>
    <xf numFmtId="184" fontId="3" fillId="0" borderId="35" xfId="0" applyNumberFormat="1" applyFont="1" applyFill="1" applyBorder="1" applyAlignment="1">
      <alignment horizontal="right" vertical="center" wrapText="1"/>
    </xf>
    <xf numFmtId="184" fontId="3" fillId="0" borderId="193" xfId="0" applyNumberFormat="1" applyFont="1" applyFill="1" applyBorder="1" applyAlignment="1">
      <alignment horizontal="right" vertical="center" wrapText="1"/>
    </xf>
    <xf numFmtId="184" fontId="3" fillId="0" borderId="37" xfId="0" applyNumberFormat="1" applyFont="1" applyFill="1" applyBorder="1" applyAlignment="1">
      <alignment horizontal="right" vertical="center" wrapText="1"/>
    </xf>
    <xf numFmtId="0" fontId="3" fillId="0" borderId="191" xfId="0" applyFont="1" applyBorder="1" applyAlignment="1">
      <alignment horizontal="center" vertical="center" wrapText="1"/>
    </xf>
    <xf numFmtId="0" fontId="3" fillId="0" borderId="248" xfId="0" applyFont="1" applyBorder="1" applyAlignment="1">
      <alignment horizontal="left" vertical="center"/>
    </xf>
    <xf numFmtId="184" fontId="3" fillId="0" borderId="105" xfId="0" applyNumberFormat="1" applyFont="1" applyBorder="1" applyAlignment="1">
      <alignment horizontal="right" vertical="center" wrapText="1"/>
    </xf>
    <xf numFmtId="184" fontId="3" fillId="0" borderId="42" xfId="0" applyNumberFormat="1" applyFont="1" applyBorder="1" applyAlignment="1">
      <alignment horizontal="right" vertical="center" wrapText="1"/>
    </xf>
    <xf numFmtId="184" fontId="3" fillId="0" borderId="40" xfId="0" applyNumberFormat="1" applyFont="1" applyFill="1" applyBorder="1" applyAlignment="1">
      <alignment horizontal="right" vertical="center" wrapText="1"/>
    </xf>
    <xf numFmtId="184" fontId="3" fillId="0" borderId="164" xfId="0" applyNumberFormat="1" applyFont="1" applyFill="1" applyBorder="1" applyAlignment="1">
      <alignment horizontal="right" vertical="center" wrapText="1"/>
    </xf>
    <xf numFmtId="184" fontId="3" fillId="0" borderId="43" xfId="0" applyNumberFormat="1" applyFont="1" applyFill="1" applyBorder="1" applyAlignment="1">
      <alignment horizontal="right" vertical="center" wrapText="1"/>
    </xf>
    <xf numFmtId="0" fontId="3" fillId="0" borderId="46" xfId="0" applyFont="1" applyBorder="1" applyAlignment="1">
      <alignment horizontal="left" vertical="center" wrapText="1"/>
    </xf>
    <xf numFmtId="184" fontId="3" fillId="0" borderId="48" xfId="0" applyNumberFormat="1" applyFont="1" applyFill="1" applyBorder="1" applyAlignment="1">
      <alignment horizontal="right" vertical="center" wrapText="1"/>
    </xf>
    <xf numFmtId="184" fontId="3" fillId="0" borderId="139" xfId="0" applyNumberFormat="1" applyFont="1" applyFill="1" applyBorder="1" applyAlignment="1">
      <alignment horizontal="right" vertical="center" wrapText="1"/>
    </xf>
    <xf numFmtId="184" fontId="3" fillId="0" borderId="50" xfId="0" applyNumberFormat="1" applyFont="1" applyFill="1" applyBorder="1" applyAlignment="1">
      <alignment horizontal="right" vertical="center" wrapText="1"/>
    </xf>
    <xf numFmtId="0" fontId="3" fillId="0" borderId="249" xfId="0" applyFont="1" applyBorder="1" applyAlignment="1">
      <alignment horizontal="left" vertical="center" shrinkToFit="1"/>
    </xf>
    <xf numFmtId="184" fontId="3" fillId="0" borderId="240" xfId="0" applyNumberFormat="1" applyFont="1" applyBorder="1" applyAlignment="1">
      <alignment horizontal="right" vertical="center" wrapText="1"/>
    </xf>
    <xf numFmtId="184" fontId="3" fillId="0" borderId="241" xfId="0" applyNumberFormat="1" applyFont="1" applyBorder="1" applyAlignment="1">
      <alignment horizontal="right" vertical="center" wrapText="1"/>
    </xf>
    <xf numFmtId="0" fontId="3" fillId="0" borderId="190" xfId="0" applyFont="1" applyBorder="1" applyAlignment="1">
      <alignment horizontal="right" vertical="center"/>
    </xf>
    <xf numFmtId="0" fontId="3" fillId="0" borderId="246" xfId="0" applyFont="1" applyBorder="1" applyAlignment="1">
      <alignment horizontal="right" vertical="center"/>
    </xf>
    <xf numFmtId="0" fontId="3" fillId="0" borderId="242" xfId="0" applyFont="1" applyBorder="1" applyAlignment="1">
      <alignment horizontal="right" vertical="center"/>
    </xf>
    <xf numFmtId="0" fontId="3" fillId="0" borderId="250" xfId="0" applyFont="1" applyBorder="1" applyAlignment="1">
      <alignment horizontal="right" vertical="center"/>
    </xf>
    <xf numFmtId="0" fontId="3" fillId="0" borderId="178" xfId="0" applyFont="1" applyBorder="1" applyAlignment="1">
      <alignment horizontal="left" vertical="center" shrinkToFit="1"/>
    </xf>
    <xf numFmtId="184" fontId="3" fillId="0" borderId="225" xfId="0" applyNumberFormat="1" applyFont="1" applyBorder="1" applyAlignment="1">
      <alignment horizontal="right" vertical="center" wrapText="1"/>
    </xf>
    <xf numFmtId="184" fontId="3" fillId="0" borderId="68" xfId="0" applyNumberFormat="1" applyFont="1" applyBorder="1" applyAlignment="1">
      <alignment horizontal="right" vertical="center" wrapText="1"/>
    </xf>
    <xf numFmtId="184" fontId="3" fillId="0" borderId="156" xfId="0" applyNumberFormat="1" applyFont="1" applyBorder="1" applyAlignment="1">
      <alignment horizontal="right" vertical="center" wrapText="1"/>
    </xf>
    <xf numFmtId="184" fontId="3" fillId="0" borderId="0" xfId="0" applyNumberFormat="1" applyFont="1" applyFill="1" applyBorder="1" applyAlignment="1">
      <alignment horizontal="right" vertical="center" wrapText="1"/>
    </xf>
    <xf numFmtId="184" fontId="3" fillId="0" borderId="69" xfId="0" applyNumberFormat="1" applyFont="1" applyFill="1" applyBorder="1" applyAlignment="1">
      <alignment horizontal="right" vertical="center" wrapText="1"/>
    </xf>
    <xf numFmtId="184" fontId="3" fillId="0" borderId="141" xfId="0" applyNumberFormat="1" applyFont="1" applyFill="1" applyBorder="1" applyAlignment="1">
      <alignment horizontal="right" vertical="center" wrapText="1"/>
    </xf>
    <xf numFmtId="0" fontId="3" fillId="0" borderId="251" xfId="0" applyFont="1" applyBorder="1" applyAlignment="1">
      <alignment horizontal="left" vertical="center" wrapText="1"/>
    </xf>
    <xf numFmtId="184" fontId="3" fillId="0" borderId="14" xfId="0" applyNumberFormat="1" applyFont="1" applyBorder="1" applyAlignment="1">
      <alignment horizontal="right" vertical="center" wrapText="1"/>
    </xf>
    <xf numFmtId="184" fontId="3" fillId="0" borderId="91" xfId="0" applyNumberFormat="1" applyFont="1" applyBorder="1" applyAlignment="1">
      <alignment horizontal="right" vertical="center" wrapText="1"/>
    </xf>
    <xf numFmtId="184" fontId="3" fillId="0" borderId="89" xfId="0" applyNumberFormat="1" applyFont="1" applyFill="1" applyBorder="1" applyAlignment="1">
      <alignment horizontal="right" vertical="center" wrapText="1"/>
    </xf>
    <xf numFmtId="184" fontId="3" fillId="0" borderId="87" xfId="0" applyNumberFormat="1" applyFont="1" applyFill="1" applyBorder="1" applyAlignment="1">
      <alignment horizontal="right" vertical="center" wrapText="1"/>
    </xf>
    <xf numFmtId="184" fontId="3" fillId="0" borderId="122" xfId="0" applyNumberFormat="1" applyFont="1" applyFill="1" applyBorder="1" applyAlignment="1">
      <alignment horizontal="right" vertical="center" wrapText="1"/>
    </xf>
    <xf numFmtId="0" fontId="3" fillId="33" borderId="0" xfId="0" applyFont="1" applyFill="1" applyAlignment="1">
      <alignment horizontal="right" vertical="center"/>
    </xf>
    <xf numFmtId="0" fontId="3" fillId="33" borderId="252" xfId="0" applyFont="1" applyFill="1" applyBorder="1" applyAlignment="1">
      <alignment horizontal="center" vertical="center"/>
    </xf>
    <xf numFmtId="0" fontId="3" fillId="33" borderId="180" xfId="0" applyFont="1" applyFill="1" applyBorder="1" applyAlignment="1">
      <alignment horizontal="center" vertical="center" wrapText="1"/>
    </xf>
    <xf numFmtId="0" fontId="3" fillId="33" borderId="111" xfId="0" applyFont="1" applyFill="1" applyBorder="1" applyAlignment="1">
      <alignment horizontal="center" vertical="center" wrapText="1"/>
    </xf>
    <xf numFmtId="0" fontId="3" fillId="33" borderId="111" xfId="0" applyFont="1" applyFill="1" applyBorder="1" applyAlignment="1">
      <alignment horizontal="center" vertical="center" wrapText="1"/>
    </xf>
    <xf numFmtId="0" fontId="3" fillId="33" borderId="252" xfId="0" applyFont="1" applyFill="1" applyBorder="1" applyAlignment="1">
      <alignment horizontal="center" vertical="center" wrapText="1"/>
    </xf>
    <xf numFmtId="0" fontId="3" fillId="33" borderId="0" xfId="0" applyFont="1" applyFill="1" applyBorder="1" applyAlignment="1">
      <alignment horizontal="justify" vertical="center" wrapText="1"/>
    </xf>
    <xf numFmtId="3" fontId="3" fillId="33" borderId="70" xfId="0" applyNumberFormat="1" applyFont="1" applyFill="1" applyBorder="1" applyAlignment="1">
      <alignment horizontal="right" vertical="center" wrapText="1"/>
    </xf>
    <xf numFmtId="3" fontId="3" fillId="33" borderId="67" xfId="0" applyNumberFormat="1" applyFont="1" applyFill="1" applyBorder="1" applyAlignment="1">
      <alignment horizontal="right" vertical="center" wrapText="1"/>
    </xf>
    <xf numFmtId="0" fontId="3" fillId="33" borderId="0" xfId="0" applyFont="1" applyFill="1" applyBorder="1" applyAlignment="1">
      <alignment horizontal="right" wrapText="1"/>
    </xf>
    <xf numFmtId="0" fontId="3" fillId="33" borderId="0" xfId="0" applyFont="1" applyFill="1" applyBorder="1" applyAlignment="1">
      <alignment horizontal="center" wrapText="1"/>
    </xf>
    <xf numFmtId="3" fontId="3" fillId="33" borderId="70" xfId="0" applyNumberFormat="1" applyFont="1" applyFill="1" applyBorder="1" applyAlignment="1">
      <alignment horizontal="right" wrapText="1"/>
    </xf>
    <xf numFmtId="3" fontId="3" fillId="33" borderId="67" xfId="0" applyNumberFormat="1" applyFont="1" applyFill="1" applyBorder="1" applyAlignment="1">
      <alignment horizontal="right" wrapText="1"/>
    </xf>
    <xf numFmtId="0" fontId="3" fillId="33" borderId="0" xfId="0" applyFont="1" applyFill="1" applyBorder="1" applyAlignment="1">
      <alignment horizontal="right" vertical="center" wrapText="1"/>
    </xf>
    <xf numFmtId="0" fontId="3" fillId="33" borderId="0" xfId="0" applyFont="1" applyFill="1" applyBorder="1" applyAlignment="1">
      <alignment horizontal="center" vertical="top" wrapText="1"/>
    </xf>
    <xf numFmtId="0" fontId="3" fillId="33" borderId="70" xfId="0" applyFont="1" applyFill="1" applyBorder="1" applyAlignment="1">
      <alignment horizontal="right" vertical="top" wrapText="1"/>
    </xf>
    <xf numFmtId="0" fontId="3" fillId="33" borderId="67" xfId="0" applyFont="1" applyFill="1" applyBorder="1" applyAlignment="1">
      <alignment horizontal="right" vertical="top" wrapText="1"/>
    </xf>
    <xf numFmtId="3" fontId="3" fillId="33" borderId="70" xfId="0" applyNumberFormat="1" applyFont="1" applyFill="1" applyBorder="1" applyAlignment="1">
      <alignment horizontal="right" vertical="top" wrapText="1"/>
    </xf>
    <xf numFmtId="3" fontId="3" fillId="33" borderId="67" xfId="0" applyNumberFormat="1" applyFont="1" applyFill="1" applyBorder="1" applyAlignment="1">
      <alignment horizontal="right" vertical="top" wrapText="1"/>
    </xf>
    <xf numFmtId="0" fontId="3" fillId="33" borderId="70" xfId="0" applyFont="1" applyFill="1" applyBorder="1" applyAlignment="1">
      <alignment horizontal="right" vertical="center" wrapText="1"/>
    </xf>
    <xf numFmtId="0" fontId="3" fillId="33" borderId="67" xfId="0" applyFont="1" applyFill="1" applyBorder="1" applyAlignment="1">
      <alignment horizontal="right" vertical="center" wrapText="1"/>
    </xf>
    <xf numFmtId="0" fontId="3" fillId="33" borderId="70" xfId="0" applyFont="1" applyFill="1" applyBorder="1" applyAlignment="1">
      <alignment horizontal="right" vertical="center" wrapText="1"/>
    </xf>
    <xf numFmtId="0" fontId="3" fillId="33" borderId="185" xfId="0" applyFont="1" applyFill="1" applyBorder="1" applyAlignment="1">
      <alignment horizontal="justify" vertical="center" wrapText="1"/>
    </xf>
    <xf numFmtId="0" fontId="3" fillId="33" borderId="189" xfId="0" applyFont="1" applyFill="1" applyBorder="1" applyAlignment="1">
      <alignment horizontal="right" vertical="center" wrapText="1"/>
    </xf>
    <xf numFmtId="0" fontId="3" fillId="33" borderId="189" xfId="0" applyFont="1" applyFill="1" applyBorder="1" applyAlignment="1">
      <alignment horizontal="right" vertical="center" wrapText="1"/>
    </xf>
    <xf numFmtId="0" fontId="3" fillId="33" borderId="247" xfId="0" applyFont="1" applyFill="1" applyBorder="1" applyAlignment="1">
      <alignment horizontal="right" vertical="center" wrapText="1"/>
    </xf>
    <xf numFmtId="0" fontId="4" fillId="0" borderId="164" xfId="0" applyFont="1" applyFill="1" applyBorder="1" applyAlignment="1">
      <alignment horizontal="center" vertical="center"/>
    </xf>
    <xf numFmtId="0" fontId="4" fillId="0" borderId="0" xfId="0" applyFont="1" applyAlignment="1">
      <alignment/>
    </xf>
    <xf numFmtId="0" fontId="3" fillId="0" borderId="216" xfId="0" applyFont="1" applyBorder="1" applyAlignment="1">
      <alignment horizontal="center" vertical="center" wrapText="1"/>
    </xf>
    <xf numFmtId="0" fontId="3" fillId="0" borderId="148" xfId="0" applyFont="1" applyFill="1" applyBorder="1" applyAlignment="1">
      <alignment horizontal="left" vertical="center" wrapText="1"/>
    </xf>
    <xf numFmtId="0" fontId="3" fillId="0" borderId="125" xfId="0" applyFont="1" applyFill="1" applyBorder="1" applyAlignment="1">
      <alignment horizontal="left" vertical="center" wrapText="1"/>
    </xf>
    <xf numFmtId="0" fontId="3" fillId="0" borderId="253" xfId="0" applyFont="1" applyFill="1" applyBorder="1" applyAlignment="1">
      <alignment horizontal="center" vertical="center" wrapText="1"/>
    </xf>
    <xf numFmtId="0" fontId="3" fillId="0" borderId="150" xfId="0" applyFont="1" applyFill="1" applyBorder="1" applyAlignment="1">
      <alignment horizontal="right" vertical="center" wrapText="1"/>
    </xf>
    <xf numFmtId="182" fontId="3" fillId="0" borderId="151" xfId="0" applyNumberFormat="1" applyFont="1" applyFill="1" applyBorder="1" applyAlignment="1">
      <alignment horizontal="right" vertical="center" wrapText="1"/>
    </xf>
    <xf numFmtId="0" fontId="3" fillId="0" borderId="153" xfId="0" applyFont="1" applyFill="1" applyBorder="1" applyAlignment="1">
      <alignment horizontal="right" vertical="center" wrapText="1"/>
    </xf>
    <xf numFmtId="0" fontId="3" fillId="34" borderId="153" xfId="0" applyFont="1" applyFill="1" applyBorder="1" applyAlignment="1">
      <alignment horizontal="right" vertical="center" wrapText="1"/>
    </xf>
    <xf numFmtId="3" fontId="3" fillId="34" borderId="151" xfId="0" applyNumberFormat="1" applyFont="1" applyFill="1" applyBorder="1" applyAlignment="1">
      <alignment horizontal="right" vertical="center" wrapText="1"/>
    </xf>
    <xf numFmtId="3" fontId="3" fillId="0" borderId="151" xfId="0" applyNumberFormat="1" applyFont="1" applyFill="1" applyBorder="1" applyAlignment="1">
      <alignment horizontal="right" vertical="center" wrapText="1"/>
    </xf>
    <xf numFmtId="3" fontId="3" fillId="0" borderId="147" xfId="0" applyNumberFormat="1" applyFont="1" applyFill="1" applyBorder="1" applyAlignment="1">
      <alignment horizontal="right" vertical="center" wrapText="1"/>
    </xf>
    <xf numFmtId="0" fontId="3" fillId="0" borderId="13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Fill="1" applyBorder="1" applyAlignment="1">
      <alignment horizontal="center" vertical="center" wrapText="1"/>
    </xf>
    <xf numFmtId="0" fontId="3" fillId="0" borderId="139" xfId="0" applyFont="1" applyFill="1" applyBorder="1" applyAlignment="1">
      <alignment horizontal="right" vertical="center" wrapText="1"/>
    </xf>
    <xf numFmtId="182" fontId="3" fillId="0" borderId="113" xfId="0" applyNumberFormat="1" applyFont="1" applyFill="1" applyBorder="1" applyAlignment="1">
      <alignment horizontal="right" vertical="center" wrapText="1"/>
    </xf>
    <xf numFmtId="0" fontId="3" fillId="34" borderId="23" xfId="0" applyFont="1" applyFill="1" applyBorder="1" applyAlignment="1">
      <alignment horizontal="right" vertical="center" wrapText="1"/>
    </xf>
    <xf numFmtId="182" fontId="3" fillId="34" borderId="113" xfId="0" applyNumberFormat="1" applyFont="1" applyFill="1" applyBorder="1" applyAlignment="1">
      <alignment horizontal="right" vertical="center" wrapText="1"/>
    </xf>
    <xf numFmtId="0" fontId="3" fillId="0" borderId="23" xfId="0" applyFont="1" applyFill="1" applyBorder="1" applyAlignment="1">
      <alignment horizontal="right" vertical="center" wrapText="1"/>
    </xf>
    <xf numFmtId="3" fontId="3" fillId="0" borderId="113" xfId="0" applyNumberFormat="1" applyFont="1" applyFill="1" applyBorder="1" applyAlignment="1">
      <alignment horizontal="right" vertical="center" wrapText="1"/>
    </xf>
    <xf numFmtId="3" fontId="3" fillId="0" borderId="50" xfId="0" applyNumberFormat="1" applyFont="1" applyFill="1" applyBorder="1" applyAlignment="1">
      <alignment horizontal="right" vertical="center" wrapText="1"/>
    </xf>
    <xf numFmtId="3" fontId="3" fillId="34" borderId="113" xfId="0" applyNumberFormat="1" applyFont="1" applyFill="1" applyBorder="1" applyAlignment="1">
      <alignment horizontal="right" vertical="center" wrapText="1"/>
    </xf>
    <xf numFmtId="0" fontId="3" fillId="0" borderId="50" xfId="0" applyFont="1" applyFill="1" applyBorder="1" applyAlignment="1">
      <alignment horizontal="right" vertical="center" wrapText="1"/>
    </xf>
    <xf numFmtId="0" fontId="3" fillId="0" borderId="113" xfId="0" applyFont="1" applyFill="1" applyBorder="1" applyAlignment="1">
      <alignment horizontal="right" vertical="center" wrapText="1"/>
    </xf>
    <xf numFmtId="0" fontId="3" fillId="0" borderId="196" xfId="0" applyFont="1" applyBorder="1" applyAlignment="1">
      <alignment horizontal="left" vertical="center" wrapText="1"/>
    </xf>
    <xf numFmtId="0" fontId="3" fillId="0" borderId="154" xfId="0" applyFont="1" applyBorder="1" applyAlignment="1">
      <alignment horizontal="left" vertical="center" wrapText="1"/>
    </xf>
    <xf numFmtId="0" fontId="3" fillId="0" borderId="254" xfId="0" applyFont="1" applyBorder="1" applyAlignment="1">
      <alignment horizontal="center" vertical="center" wrapText="1"/>
    </xf>
    <xf numFmtId="0" fontId="3" fillId="0" borderId="142" xfId="0" applyFont="1" applyBorder="1" applyAlignment="1">
      <alignment horizontal="right" vertical="center" wrapText="1"/>
    </xf>
    <xf numFmtId="182" fontId="3" fillId="0" borderId="143" xfId="0" applyNumberFormat="1" applyFont="1" applyBorder="1" applyAlignment="1">
      <alignment horizontal="right" vertical="center" wrapText="1"/>
    </xf>
    <xf numFmtId="0" fontId="3" fillId="34" borderId="144" xfId="0" applyFont="1" applyFill="1" applyBorder="1" applyAlignment="1">
      <alignment horizontal="right" vertical="center" wrapText="1"/>
    </xf>
    <xf numFmtId="182" fontId="3" fillId="34" borderId="143" xfId="0" applyNumberFormat="1" applyFont="1" applyFill="1" applyBorder="1" applyAlignment="1">
      <alignment horizontal="right" vertical="center" wrapText="1"/>
    </xf>
    <xf numFmtId="0" fontId="3" fillId="0" borderId="144" xfId="0" applyFont="1" applyBorder="1" applyAlignment="1">
      <alignment horizontal="right" vertical="center" wrapText="1"/>
    </xf>
    <xf numFmtId="3" fontId="3" fillId="0" borderId="143" xfId="0" applyNumberFormat="1" applyFont="1" applyBorder="1" applyAlignment="1">
      <alignment horizontal="right" vertical="center" wrapText="1"/>
    </xf>
    <xf numFmtId="0" fontId="3" fillId="0" borderId="144" xfId="0" applyFont="1" applyFill="1" applyBorder="1" applyAlignment="1">
      <alignment horizontal="right" vertical="center" wrapText="1"/>
    </xf>
    <xf numFmtId="0" fontId="3" fillId="0" borderId="146" xfId="0" applyFont="1" applyBorder="1" applyAlignment="1">
      <alignment horizontal="right" vertical="center" wrapText="1"/>
    </xf>
    <xf numFmtId="0" fontId="3" fillId="0" borderId="179" xfId="0" applyFont="1" applyBorder="1" applyAlignment="1">
      <alignment horizontal="justify" vertical="center" wrapText="1"/>
    </xf>
    <xf numFmtId="0" fontId="3" fillId="0" borderId="178" xfId="0" applyFont="1" applyBorder="1" applyAlignment="1">
      <alignment horizontal="center" vertical="center" wrapText="1"/>
    </xf>
    <xf numFmtId="0" fontId="3" fillId="0" borderId="252" xfId="0" applyFont="1" applyBorder="1" applyAlignment="1">
      <alignment horizontal="right" vertical="center" wrapText="1"/>
    </xf>
    <xf numFmtId="182" fontId="3" fillId="0" borderId="108" xfId="0" applyNumberFormat="1" applyFont="1" applyBorder="1" applyAlignment="1">
      <alignment horizontal="right" vertical="center" wrapText="1"/>
    </xf>
    <xf numFmtId="0" fontId="3" fillId="0" borderId="21" xfId="0" applyFont="1" applyBorder="1" applyAlignment="1">
      <alignment horizontal="right" vertical="center" wrapText="1"/>
    </xf>
    <xf numFmtId="0" fontId="3" fillId="0" borderId="21" xfId="0" applyFont="1" applyFill="1" applyBorder="1" applyAlignment="1">
      <alignment horizontal="right" vertical="center" wrapText="1"/>
    </xf>
    <xf numFmtId="0" fontId="3" fillId="0" borderId="108" xfId="0" applyFont="1" applyBorder="1" applyAlignment="1">
      <alignment horizontal="right" vertical="center" wrapText="1"/>
    </xf>
    <xf numFmtId="0" fontId="3" fillId="0" borderId="128" xfId="0" applyFont="1" applyBorder="1" applyAlignment="1">
      <alignment horizontal="right" vertical="center" wrapText="1"/>
    </xf>
    <xf numFmtId="0" fontId="3" fillId="0" borderId="56" xfId="0" applyFont="1" applyBorder="1" applyAlignment="1">
      <alignment horizontal="justify" vertical="center" wrapText="1"/>
    </xf>
    <xf numFmtId="0" fontId="3" fillId="0" borderId="53" xfId="0" applyFont="1" applyBorder="1" applyAlignment="1">
      <alignment horizontal="center" vertical="center" wrapText="1"/>
    </xf>
    <xf numFmtId="0" fontId="3" fillId="0" borderId="187" xfId="0" applyFont="1" applyBorder="1" applyAlignment="1">
      <alignment horizontal="right" vertical="center" wrapText="1"/>
    </xf>
    <xf numFmtId="182" fontId="3" fillId="0" borderId="115" xfId="0" applyNumberFormat="1" applyFont="1" applyBorder="1" applyAlignment="1">
      <alignment horizontal="right" vertical="center" wrapText="1"/>
    </xf>
    <xf numFmtId="0" fontId="3" fillId="34" borderId="26" xfId="0" applyFont="1" applyFill="1" applyBorder="1" applyAlignment="1">
      <alignment horizontal="right" vertical="center" wrapText="1"/>
    </xf>
    <xf numFmtId="182" fontId="3" fillId="34" borderId="115" xfId="0" applyNumberFormat="1" applyFont="1" applyFill="1" applyBorder="1" applyAlignment="1">
      <alignment horizontal="right" vertical="center" wrapText="1"/>
    </xf>
    <xf numFmtId="0" fontId="3" fillId="0" borderId="26" xfId="0" applyFont="1" applyBorder="1" applyAlignment="1">
      <alignment horizontal="right" vertical="center" wrapText="1"/>
    </xf>
    <xf numFmtId="3" fontId="3" fillId="0" borderId="115" xfId="0" applyNumberFormat="1" applyFont="1" applyBorder="1" applyAlignment="1">
      <alignment horizontal="right" vertical="center" wrapText="1"/>
    </xf>
    <xf numFmtId="3" fontId="3" fillId="0" borderId="57" xfId="0" applyNumberFormat="1" applyFont="1" applyBorder="1" applyAlignment="1">
      <alignment horizontal="right" vertical="center" wrapText="1"/>
    </xf>
    <xf numFmtId="0" fontId="3" fillId="0" borderId="38" xfId="0" applyFont="1" applyBorder="1" applyAlignment="1">
      <alignment horizontal="left" vertical="center" wrapText="1"/>
    </xf>
    <xf numFmtId="0" fontId="3" fillId="0" borderId="249" xfId="0" applyFont="1" applyBorder="1" applyAlignment="1">
      <alignment horizontal="center" vertical="center" wrapText="1"/>
    </xf>
    <xf numFmtId="0" fontId="3" fillId="0" borderId="0" xfId="0" applyFont="1" applyBorder="1" applyAlignment="1">
      <alignment horizontal="right" vertical="center" wrapText="1"/>
    </xf>
    <xf numFmtId="182" fontId="3" fillId="0" borderId="156" xfId="0" applyNumberFormat="1" applyFont="1" applyBorder="1" applyAlignment="1">
      <alignment horizontal="right" vertical="center" wrapText="1"/>
    </xf>
    <xf numFmtId="0" fontId="3" fillId="0" borderId="71" xfId="0" applyFont="1" applyBorder="1" applyAlignment="1">
      <alignment horizontal="right" vertical="center" wrapText="1"/>
    </xf>
    <xf numFmtId="3" fontId="3" fillId="0" borderId="156" xfId="0" applyNumberFormat="1" applyFont="1" applyBorder="1" applyAlignment="1">
      <alignment horizontal="right" vertical="center" wrapText="1"/>
    </xf>
    <xf numFmtId="3" fontId="3" fillId="0" borderId="141" xfId="0" applyNumberFormat="1" applyFont="1" applyBorder="1" applyAlignment="1">
      <alignment horizontal="right" vertical="center" wrapText="1"/>
    </xf>
    <xf numFmtId="0" fontId="3" fillId="0" borderId="44" xfId="0" applyFont="1" applyFill="1" applyBorder="1" applyAlignment="1">
      <alignment horizontal="justify" vertical="center" wrapText="1"/>
    </xf>
    <xf numFmtId="0" fontId="3" fillId="0" borderId="179" xfId="0" applyFont="1" applyFill="1" applyBorder="1" applyAlignment="1">
      <alignment horizontal="justify" vertical="center" wrapText="1"/>
    </xf>
    <xf numFmtId="0" fontId="3" fillId="0" borderId="178" xfId="0" applyFont="1" applyFill="1" applyBorder="1" applyAlignment="1">
      <alignment horizontal="center" vertical="center" wrapText="1"/>
    </xf>
    <xf numFmtId="0" fontId="3" fillId="34" borderId="252" xfId="0" applyFont="1" applyFill="1" applyBorder="1" applyAlignment="1">
      <alignment horizontal="right" vertical="center" wrapText="1"/>
    </xf>
    <xf numFmtId="182" fontId="3" fillId="34" borderId="108" xfId="0" applyNumberFormat="1" applyFont="1" applyFill="1" applyBorder="1" applyAlignment="1">
      <alignment horizontal="right" vertical="center" wrapText="1"/>
    </xf>
    <xf numFmtId="182" fontId="3" fillId="0" borderId="108" xfId="0" applyNumberFormat="1" applyFont="1" applyFill="1" applyBorder="1" applyAlignment="1">
      <alignment horizontal="right" vertical="center" wrapText="1"/>
    </xf>
    <xf numFmtId="0" fontId="3" fillId="0" borderId="108" xfId="0" applyFont="1" applyFill="1" applyBorder="1" applyAlignment="1">
      <alignment horizontal="right" vertical="center" wrapText="1"/>
    </xf>
    <xf numFmtId="0" fontId="3" fillId="0" borderId="128" xfId="0" applyFont="1" applyFill="1" applyBorder="1" applyAlignment="1">
      <alignment horizontal="right" vertical="center" wrapText="1"/>
    </xf>
    <xf numFmtId="0" fontId="3" fillId="0" borderId="49" xfId="0" applyFont="1" applyFill="1" applyBorder="1" applyAlignment="1">
      <alignment horizontal="justify" vertical="center" wrapText="1"/>
    </xf>
    <xf numFmtId="0" fontId="3" fillId="0" borderId="139" xfId="0" applyFont="1" applyBorder="1" applyAlignment="1">
      <alignment horizontal="right" vertical="center" wrapText="1"/>
    </xf>
    <xf numFmtId="0" fontId="3" fillId="0" borderId="23" xfId="0" applyFont="1" applyBorder="1" applyAlignment="1">
      <alignment horizontal="right" vertical="center" wrapText="1"/>
    </xf>
    <xf numFmtId="0" fontId="3" fillId="34" borderId="113" xfId="0" applyFont="1" applyFill="1" applyBorder="1" applyAlignment="1">
      <alignment horizontal="right" vertical="center" wrapText="1"/>
    </xf>
    <xf numFmtId="0" fontId="3" fillId="34" borderId="139" xfId="0" applyFont="1" applyFill="1" applyBorder="1" applyAlignment="1">
      <alignment horizontal="right" vertical="center" wrapText="1"/>
    </xf>
    <xf numFmtId="3" fontId="3" fillId="0" borderId="113" xfId="0" applyNumberFormat="1" applyFont="1" applyBorder="1" applyAlignment="1">
      <alignment horizontal="right" vertical="center" wrapText="1"/>
    </xf>
    <xf numFmtId="0" fontId="3" fillId="34" borderId="50" xfId="0" applyFont="1" applyFill="1" applyBorder="1" applyAlignment="1">
      <alignment horizontal="right" vertical="center" wrapText="1"/>
    </xf>
    <xf numFmtId="0" fontId="3" fillId="0" borderId="51" xfId="0" applyFont="1" applyFill="1" applyBorder="1" applyAlignment="1">
      <alignment horizontal="justify" vertical="center" wrapText="1"/>
    </xf>
    <xf numFmtId="0" fontId="3" fillId="0" borderId="56" xfId="0" applyFont="1" applyFill="1" applyBorder="1" applyAlignment="1">
      <alignment horizontal="justify" vertical="center" wrapText="1"/>
    </xf>
    <xf numFmtId="0" fontId="3" fillId="0" borderId="53" xfId="0" applyFont="1" applyFill="1" applyBorder="1" applyAlignment="1">
      <alignment horizontal="center" vertical="center" wrapText="1"/>
    </xf>
    <xf numFmtId="0" fontId="3" fillId="0" borderId="187" xfId="0" applyFont="1" applyFill="1" applyBorder="1" applyAlignment="1">
      <alignment horizontal="right" vertical="center" wrapText="1"/>
    </xf>
    <xf numFmtId="182" fontId="3" fillId="0" borderId="115" xfId="0" applyNumberFormat="1" applyFont="1" applyFill="1" applyBorder="1" applyAlignment="1">
      <alignment horizontal="right" vertical="center" wrapText="1"/>
    </xf>
    <xf numFmtId="0" fontId="3" fillId="0" borderId="26" xfId="0" applyFont="1" applyFill="1" applyBorder="1" applyAlignment="1">
      <alignment horizontal="right" vertical="center" wrapText="1"/>
    </xf>
    <xf numFmtId="0" fontId="3" fillId="0" borderId="115" xfId="0" applyFont="1" applyFill="1" applyBorder="1" applyAlignment="1">
      <alignment horizontal="right" vertical="center" wrapText="1"/>
    </xf>
    <xf numFmtId="0" fontId="3" fillId="0" borderId="57" xfId="0" applyFont="1" applyFill="1" applyBorder="1" applyAlignment="1">
      <alignment horizontal="right" vertical="center" wrapText="1"/>
    </xf>
    <xf numFmtId="0" fontId="3" fillId="0" borderId="215" xfId="0" applyFont="1" applyBorder="1" applyAlignment="1">
      <alignment horizontal="left" vertical="center" wrapText="1"/>
    </xf>
    <xf numFmtId="0" fontId="3" fillId="0" borderId="110" xfId="0" applyFont="1" applyBorder="1" applyAlignment="1">
      <alignment horizontal="left" vertical="center" wrapText="1"/>
    </xf>
    <xf numFmtId="0" fontId="3" fillId="0" borderId="252" xfId="0" applyFont="1" applyFill="1" applyBorder="1" applyAlignment="1">
      <alignment horizontal="right" vertical="center" wrapText="1"/>
    </xf>
    <xf numFmtId="0" fontId="3" fillId="34" borderId="21" xfId="0" applyFont="1" applyFill="1" applyBorder="1" applyAlignment="1">
      <alignment horizontal="right" vertical="center" wrapText="1"/>
    </xf>
    <xf numFmtId="3" fontId="3" fillId="34" borderId="108" xfId="0" applyNumberFormat="1" applyFont="1" applyFill="1" applyBorder="1" applyAlignment="1">
      <alignment horizontal="right" vertical="center" wrapText="1"/>
    </xf>
    <xf numFmtId="3" fontId="3" fillId="0" borderId="108" xfId="0" applyNumberFormat="1" applyFont="1" applyFill="1" applyBorder="1" applyAlignment="1">
      <alignment horizontal="right" vertical="center" wrapText="1"/>
    </xf>
    <xf numFmtId="0" fontId="3" fillId="0" borderId="138" xfId="0" applyFont="1" applyBorder="1" applyAlignment="1">
      <alignment horizontal="left" vertical="center" wrapText="1"/>
    </xf>
    <xf numFmtId="0" fontId="3" fillId="0" borderId="47" xfId="0" applyFont="1" applyBorder="1" applyAlignment="1">
      <alignment horizontal="left" vertical="center" wrapText="1"/>
    </xf>
    <xf numFmtId="0" fontId="3" fillId="0" borderId="46" xfId="0" applyFont="1" applyBorder="1" applyAlignment="1">
      <alignment horizontal="center" vertical="center" wrapText="1"/>
    </xf>
    <xf numFmtId="3" fontId="3" fillId="34" borderId="50" xfId="0" applyNumberFormat="1" applyFont="1" applyFill="1" applyBorder="1" applyAlignment="1">
      <alignment horizontal="right" vertical="center" wrapText="1"/>
    </xf>
    <xf numFmtId="0" fontId="3" fillId="0" borderId="184" xfId="0" applyFont="1" applyBorder="1" applyAlignment="1">
      <alignment horizontal="left" vertical="center" wrapText="1"/>
    </xf>
    <xf numFmtId="0" fontId="3" fillId="0" borderId="15" xfId="0" applyFont="1" applyBorder="1" applyAlignment="1">
      <alignment horizontal="left" vertical="center" wrapText="1"/>
    </xf>
    <xf numFmtId="0" fontId="3" fillId="0" borderId="59" xfId="0" applyFont="1" applyBorder="1" applyAlignment="1">
      <alignment horizontal="center" vertical="center" wrapText="1"/>
    </xf>
    <xf numFmtId="0" fontId="3" fillId="0" borderId="120" xfId="0" applyFont="1" applyFill="1" applyBorder="1" applyAlignment="1">
      <alignment horizontal="right" vertical="center" wrapText="1"/>
    </xf>
    <xf numFmtId="182" fontId="3" fillId="0" borderId="117" xfId="0" applyNumberFormat="1" applyFont="1" applyFill="1" applyBorder="1" applyAlignment="1">
      <alignment horizontal="right" vertical="center" wrapText="1"/>
    </xf>
    <xf numFmtId="0" fontId="3" fillId="0" borderId="29" xfId="0" applyFont="1" applyFill="1" applyBorder="1" applyAlignment="1">
      <alignment horizontal="right" vertical="center" wrapText="1"/>
    </xf>
    <xf numFmtId="3" fontId="3" fillId="0" borderId="117" xfId="0" applyNumberFormat="1" applyFont="1" applyFill="1" applyBorder="1" applyAlignment="1">
      <alignment horizontal="right" vertical="center" wrapText="1"/>
    </xf>
    <xf numFmtId="0" fontId="3" fillId="34" borderId="29" xfId="0" applyFont="1" applyFill="1" applyBorder="1" applyAlignment="1">
      <alignment horizontal="right" vertical="center" wrapText="1"/>
    </xf>
    <xf numFmtId="3" fontId="3" fillId="34" borderId="117" xfId="0" applyNumberFormat="1" applyFont="1" applyFill="1" applyBorder="1" applyAlignment="1">
      <alignment horizontal="right" vertical="center" wrapText="1"/>
    </xf>
    <xf numFmtId="3" fontId="3" fillId="0" borderId="62" xfId="0" applyNumberFormat="1" applyFont="1" applyFill="1" applyBorder="1" applyAlignment="1">
      <alignment horizontal="right" vertical="center" wrapText="1"/>
    </xf>
    <xf numFmtId="0" fontId="3" fillId="0" borderId="192" xfId="0" applyFont="1" applyBorder="1" applyAlignment="1">
      <alignment horizontal="center" vertical="center" wrapText="1"/>
    </xf>
    <xf numFmtId="0" fontId="3" fillId="0" borderId="18" xfId="0" applyFont="1" applyBorder="1" applyAlignment="1">
      <alignment horizontal="center" vertical="center" wrapText="1"/>
    </xf>
    <xf numFmtId="0" fontId="16" fillId="0" borderId="102" xfId="0" applyFont="1" applyBorder="1" applyAlignment="1">
      <alignment horizontal="center" vertical="center" wrapText="1"/>
    </xf>
    <xf numFmtId="0" fontId="16" fillId="0" borderId="11" xfId="0" applyFont="1" applyBorder="1" applyAlignment="1">
      <alignment horizontal="center" wrapText="1"/>
    </xf>
    <xf numFmtId="0" fontId="16" fillId="0" borderId="103" xfId="0" applyFont="1" applyBorder="1" applyAlignment="1">
      <alignment horizontal="center" vertical="center" wrapText="1"/>
    </xf>
    <xf numFmtId="0" fontId="16" fillId="0" borderId="65" xfId="0" applyFont="1" applyBorder="1" applyAlignment="1">
      <alignment horizontal="center" vertical="center" wrapText="1"/>
    </xf>
    <xf numFmtId="0" fontId="3" fillId="0" borderId="198" xfId="0" applyFont="1" applyBorder="1" applyAlignment="1">
      <alignment horizontal="center" vertical="center" wrapText="1"/>
    </xf>
    <xf numFmtId="0" fontId="3" fillId="0" borderId="200" xfId="0" applyFont="1" applyBorder="1" applyAlignment="1">
      <alignment horizontal="center" vertical="center" wrapText="1"/>
    </xf>
    <xf numFmtId="0" fontId="16" fillId="0" borderId="229" xfId="0" applyFont="1" applyBorder="1" applyAlignment="1">
      <alignment horizontal="center" vertical="center" wrapText="1"/>
    </xf>
    <xf numFmtId="0" fontId="16" fillId="0" borderId="14" xfId="0" applyFont="1" applyBorder="1" applyAlignment="1">
      <alignment horizontal="center" vertical="top" wrapText="1"/>
    </xf>
    <xf numFmtId="0" fontId="16" fillId="0" borderId="230" xfId="0" applyFont="1" applyBorder="1" applyAlignment="1">
      <alignment vertical="center"/>
    </xf>
    <xf numFmtId="0" fontId="16" fillId="0" borderId="230" xfId="0" applyFont="1" applyBorder="1" applyAlignment="1">
      <alignment horizontal="center" vertical="center" wrapText="1"/>
    </xf>
    <xf numFmtId="0" fontId="16" fillId="0" borderId="255" xfId="0" applyFont="1" applyBorder="1" applyAlignment="1">
      <alignment horizontal="center" vertical="center" wrapText="1"/>
    </xf>
    <xf numFmtId="0" fontId="22" fillId="0" borderId="0" xfId="0" applyFont="1" applyAlignment="1">
      <alignment vertical="center"/>
    </xf>
    <xf numFmtId="0" fontId="22" fillId="0" borderId="51" xfId="0" applyFont="1" applyBorder="1" applyAlignment="1">
      <alignment horizontal="right" vertical="center" wrapText="1"/>
    </xf>
    <xf numFmtId="0" fontId="22" fillId="0" borderId="256" xfId="0" applyFont="1" applyBorder="1" applyAlignment="1">
      <alignment horizontal="right" vertical="center" wrapText="1"/>
    </xf>
    <xf numFmtId="0" fontId="22" fillId="0" borderId="190" xfId="0" applyFont="1" applyBorder="1" applyAlignment="1">
      <alignment horizontal="right" vertical="center" wrapText="1"/>
    </xf>
    <xf numFmtId="0" fontId="22" fillId="0" borderId="240" xfId="0" applyFont="1" applyBorder="1" applyAlignment="1">
      <alignment horizontal="right" vertical="center" wrapText="1"/>
    </xf>
    <xf numFmtId="0" fontId="22" fillId="0" borderId="191" xfId="0" applyFont="1" applyBorder="1" applyAlignment="1">
      <alignment horizontal="right" vertical="center" wrapText="1"/>
    </xf>
    <xf numFmtId="0" fontId="22" fillId="0" borderId="19" xfId="0" applyFont="1" applyBorder="1" applyAlignment="1">
      <alignment horizontal="right" vertical="center" wrapText="1"/>
    </xf>
    <xf numFmtId="0" fontId="22" fillId="0" borderId="104" xfId="0" applyFont="1" applyBorder="1" applyAlignment="1">
      <alignment horizontal="right" vertical="center" wrapText="1"/>
    </xf>
    <xf numFmtId="0" fontId="22" fillId="0" borderId="105" xfId="0" applyFont="1" applyBorder="1" applyAlignment="1">
      <alignment horizontal="right" vertical="center" wrapText="1"/>
    </xf>
    <xf numFmtId="0" fontId="22" fillId="0" borderId="192" xfId="0" applyFont="1" applyBorder="1" applyAlignment="1">
      <alignment horizontal="right" vertical="center"/>
    </xf>
    <xf numFmtId="0" fontId="22" fillId="0" borderId="18" xfId="0" applyFont="1" applyBorder="1" applyAlignment="1">
      <alignment horizontal="right" vertical="center" wrapText="1"/>
    </xf>
    <xf numFmtId="184" fontId="22" fillId="0" borderId="102" xfId="0" applyNumberFormat="1" applyFont="1" applyBorder="1" applyAlignment="1">
      <alignment horizontal="right" vertical="center"/>
    </xf>
    <xf numFmtId="184" fontId="22" fillId="0" borderId="103" xfId="0" applyNumberFormat="1" applyFont="1" applyBorder="1" applyAlignment="1">
      <alignment horizontal="right" vertical="center"/>
    </xf>
    <xf numFmtId="184" fontId="22" fillId="0" borderId="65" xfId="0" applyNumberFormat="1" applyFont="1" applyBorder="1" applyAlignment="1">
      <alignment horizontal="right" vertical="center"/>
    </xf>
    <xf numFmtId="0" fontId="3" fillId="0" borderId="201" xfId="0" applyFont="1" applyBorder="1" applyAlignment="1">
      <alignment horizontal="right" vertical="center"/>
    </xf>
    <xf numFmtId="0" fontId="3" fillId="0" borderId="202" xfId="0" applyFont="1" applyBorder="1" applyAlignment="1">
      <alignment horizontal="right" vertical="center" wrapText="1"/>
    </xf>
    <xf numFmtId="184" fontId="16" fillId="0" borderId="84" xfId="0" applyNumberFormat="1" applyFont="1" applyBorder="1" applyAlignment="1">
      <alignment horizontal="right" vertical="center"/>
    </xf>
    <xf numFmtId="184" fontId="16" fillId="0" borderId="257" xfId="0" applyNumberFormat="1" applyFont="1" applyBorder="1" applyAlignment="1">
      <alignment horizontal="right" vertical="center"/>
    </xf>
    <xf numFmtId="184" fontId="16" fillId="0" borderId="83" xfId="0" applyNumberFormat="1" applyFont="1" applyBorder="1" applyAlignment="1">
      <alignment horizontal="right" vertical="center"/>
    </xf>
    <xf numFmtId="0" fontId="22" fillId="0" borderId="0" xfId="0" applyFont="1" applyBorder="1" applyAlignment="1">
      <alignment vertical="center"/>
    </xf>
    <xf numFmtId="0" fontId="3" fillId="0" borderId="201" xfId="0" applyFont="1" applyBorder="1" applyAlignment="1">
      <alignment horizontal="right" vertical="center"/>
    </xf>
    <xf numFmtId="0" fontId="3" fillId="0" borderId="178" xfId="0" applyFont="1" applyBorder="1" applyAlignment="1">
      <alignment vertical="center" shrinkToFit="1"/>
    </xf>
    <xf numFmtId="184" fontId="16" fillId="0" borderId="112" xfId="0" applyNumberFormat="1" applyFont="1" applyBorder="1" applyAlignment="1">
      <alignment horizontal="right" vertical="center"/>
    </xf>
    <xf numFmtId="0" fontId="3" fillId="0" borderId="53" xfId="0" applyFont="1" applyBorder="1" applyAlignment="1">
      <alignment horizontal="center" vertical="center" shrinkToFit="1"/>
    </xf>
    <xf numFmtId="184" fontId="16" fillId="0" borderId="76" xfId="0" applyNumberFormat="1" applyFont="1" applyBorder="1" applyAlignment="1">
      <alignment horizontal="right" vertical="center"/>
    </xf>
    <xf numFmtId="184" fontId="16" fillId="0" borderId="84" xfId="48" applyNumberFormat="1" applyFont="1" applyBorder="1" applyAlignment="1">
      <alignment vertical="center"/>
    </xf>
    <xf numFmtId="184" fontId="16" fillId="0" borderId="257" xfId="48" applyNumberFormat="1" applyFont="1" applyBorder="1" applyAlignment="1">
      <alignment vertical="center"/>
    </xf>
    <xf numFmtId="184" fontId="16" fillId="0" borderId="257" xfId="48" applyNumberFormat="1" applyFont="1" applyBorder="1" applyAlignment="1">
      <alignment horizontal="right" vertical="center"/>
    </xf>
    <xf numFmtId="184" fontId="16" fillId="0" borderId="83" xfId="48" applyNumberFormat="1" applyFont="1" applyBorder="1" applyAlignment="1">
      <alignment horizontal="right" vertical="center"/>
    </xf>
    <xf numFmtId="184" fontId="16" fillId="0" borderId="84" xfId="50" applyNumberFormat="1" applyFont="1" applyFill="1" applyBorder="1" applyAlignment="1">
      <alignment vertical="center"/>
    </xf>
    <xf numFmtId="184" fontId="16" fillId="0" borderId="257" xfId="50" applyNumberFormat="1" applyFont="1" applyFill="1" applyBorder="1" applyAlignment="1">
      <alignment vertical="center"/>
    </xf>
    <xf numFmtId="184" fontId="16" fillId="0" borderId="257" xfId="50" applyNumberFormat="1" applyFont="1" applyFill="1" applyBorder="1" applyAlignment="1">
      <alignment horizontal="right" vertical="center"/>
    </xf>
    <xf numFmtId="184" fontId="16" fillId="0" borderId="83" xfId="50" applyNumberFormat="1" applyFont="1" applyFill="1" applyBorder="1" applyAlignment="1">
      <alignment horizontal="right" vertical="center"/>
    </xf>
    <xf numFmtId="0" fontId="3" fillId="0" borderId="32" xfId="0" applyFont="1" applyFill="1" applyBorder="1" applyAlignment="1">
      <alignment horizontal="right" vertical="center" wrapText="1"/>
    </xf>
    <xf numFmtId="184" fontId="16" fillId="0" borderId="13" xfId="50" applyNumberFormat="1" applyFont="1" applyFill="1" applyBorder="1" applyAlignment="1">
      <alignment vertical="center"/>
    </xf>
    <xf numFmtId="184" fontId="16" fillId="0" borderId="14" xfId="50" applyNumberFormat="1" applyFont="1" applyFill="1" applyBorder="1" applyAlignment="1">
      <alignment vertical="center"/>
    </xf>
    <xf numFmtId="184" fontId="16" fillId="0" borderId="14" xfId="50" applyNumberFormat="1" applyFont="1" applyFill="1" applyBorder="1" applyAlignment="1">
      <alignment horizontal="right" vertical="center"/>
    </xf>
    <xf numFmtId="184" fontId="16" fillId="0" borderId="230" xfId="0" applyNumberFormat="1" applyFont="1" applyFill="1" applyBorder="1" applyAlignment="1">
      <alignment horizontal="right" vertical="center"/>
    </xf>
    <xf numFmtId="184" fontId="16" fillId="0" borderId="17" xfId="50" applyNumberFormat="1" applyFont="1" applyFill="1" applyBorder="1" applyAlignment="1">
      <alignment horizontal="right" vertical="center"/>
    </xf>
    <xf numFmtId="0" fontId="22" fillId="0" borderId="0" xfId="0" applyFont="1" applyFill="1" applyBorder="1" applyAlignment="1">
      <alignment vertical="center"/>
    </xf>
    <xf numFmtId="0" fontId="22" fillId="0" borderId="0" xfId="0" applyFont="1" applyFill="1" applyAlignment="1">
      <alignment/>
    </xf>
    <xf numFmtId="0" fontId="22" fillId="0" borderId="0" xfId="0" applyFont="1" applyBorder="1" applyAlignment="1">
      <alignment horizontal="right" vertical="center" wrapText="1"/>
    </xf>
    <xf numFmtId="0" fontId="37" fillId="0" borderId="0" xfId="0" applyFont="1" applyAlignment="1">
      <alignment vertical="center"/>
    </xf>
    <xf numFmtId="0" fontId="22" fillId="0" borderId="0" xfId="0" applyFont="1" applyAlignment="1">
      <alignment horizontal="center" vertical="center"/>
    </xf>
    <xf numFmtId="0" fontId="3" fillId="0" borderId="51" xfId="0" applyFont="1" applyBorder="1" applyAlignment="1">
      <alignment horizontal="right" vertical="center" wrapText="1"/>
    </xf>
    <xf numFmtId="0" fontId="3" fillId="0" borderId="256" xfId="0" applyFont="1" applyBorder="1" applyAlignment="1">
      <alignment horizontal="right" vertical="center" wrapText="1"/>
    </xf>
    <xf numFmtId="38" fontId="3" fillId="0" borderId="190" xfId="48" applyFont="1" applyBorder="1" applyAlignment="1">
      <alignment horizontal="right" vertical="center" wrapText="1"/>
    </xf>
    <xf numFmtId="38" fontId="3" fillId="0" borderId="240" xfId="48" applyFont="1" applyBorder="1" applyAlignment="1">
      <alignment horizontal="right" vertical="center" wrapText="1"/>
    </xf>
    <xf numFmtId="0" fontId="3" fillId="0" borderId="240" xfId="0" applyFont="1" applyBorder="1" applyAlignment="1">
      <alignment horizontal="right" vertical="center" wrapText="1"/>
    </xf>
    <xf numFmtId="0" fontId="3" fillId="0" borderId="191" xfId="0" applyFont="1" applyBorder="1" applyAlignment="1">
      <alignment horizontal="right" vertical="center" wrapText="1"/>
    </xf>
    <xf numFmtId="0" fontId="3" fillId="0" borderId="19" xfId="0" applyFont="1" applyBorder="1" applyAlignment="1">
      <alignment horizontal="right" vertical="center" wrapText="1"/>
    </xf>
    <xf numFmtId="38" fontId="3" fillId="0" borderId="104" xfId="48" applyFont="1" applyBorder="1" applyAlignment="1">
      <alignment horizontal="right" vertical="center" wrapText="1"/>
    </xf>
    <xf numFmtId="38" fontId="3" fillId="0" borderId="105" xfId="48" applyFont="1" applyBorder="1" applyAlignment="1">
      <alignment horizontal="right" vertical="center" wrapText="1"/>
    </xf>
    <xf numFmtId="0" fontId="3" fillId="0" borderId="105" xfId="0" applyFont="1" applyBorder="1" applyAlignment="1">
      <alignment horizontal="right" vertical="center" wrapText="1"/>
    </xf>
    <xf numFmtId="0" fontId="3" fillId="0" borderId="192" xfId="0" applyFont="1" applyBorder="1" applyAlignment="1">
      <alignment horizontal="right" vertical="center" wrapText="1"/>
    </xf>
    <xf numFmtId="0" fontId="3" fillId="0" borderId="18" xfId="0" applyFont="1" applyBorder="1" applyAlignment="1">
      <alignment horizontal="right" vertical="center" wrapText="1"/>
    </xf>
    <xf numFmtId="184" fontId="3" fillId="0" borderId="102" xfId="48" applyNumberFormat="1" applyFont="1" applyBorder="1" applyAlignment="1">
      <alignment horizontal="right" vertical="center"/>
    </xf>
    <xf numFmtId="184" fontId="3" fillId="0" borderId="103" xfId="48" applyNumberFormat="1" applyFont="1" applyBorder="1" applyAlignment="1">
      <alignment horizontal="right" vertical="center"/>
    </xf>
    <xf numFmtId="184" fontId="3" fillId="0" borderId="103" xfId="0" applyNumberFormat="1" applyFont="1" applyBorder="1" applyAlignment="1">
      <alignment horizontal="right" vertical="center"/>
    </xf>
    <xf numFmtId="184" fontId="3" fillId="0" borderId="65" xfId="48" applyNumberFormat="1" applyFont="1" applyBorder="1" applyAlignment="1">
      <alignment horizontal="right" vertical="center"/>
    </xf>
    <xf numFmtId="184" fontId="16" fillId="0" borderId="84" xfId="48" applyNumberFormat="1" applyFont="1" applyBorder="1" applyAlignment="1">
      <alignment horizontal="right" vertical="center"/>
    </xf>
    <xf numFmtId="0" fontId="3" fillId="0" borderId="201" xfId="0" applyFont="1" applyBorder="1" applyAlignment="1">
      <alignment horizontal="right" vertical="center" wrapText="1"/>
    </xf>
    <xf numFmtId="0" fontId="3" fillId="0" borderId="44" xfId="0" applyFont="1" applyBorder="1" applyAlignment="1">
      <alignment horizontal="right" vertical="center" wrapText="1"/>
    </xf>
    <xf numFmtId="0" fontId="3" fillId="0" borderId="140" xfId="0" applyFont="1" applyBorder="1" applyAlignment="1">
      <alignment horizontal="right" vertical="center" wrapText="1"/>
    </xf>
    <xf numFmtId="184" fontId="16" fillId="0" borderId="104" xfId="50" applyNumberFormat="1" applyFont="1" applyFill="1" applyBorder="1" applyAlignment="1">
      <alignment vertical="center"/>
    </xf>
    <xf numFmtId="184" fontId="16" fillId="0" borderId="105" xfId="50" applyNumberFormat="1" applyFont="1" applyFill="1" applyBorder="1" applyAlignment="1">
      <alignment vertical="center"/>
    </xf>
    <xf numFmtId="184" fontId="16" fillId="0" borderId="105" xfId="50" applyNumberFormat="1" applyFont="1" applyFill="1" applyBorder="1" applyAlignment="1">
      <alignment horizontal="right" vertical="center"/>
    </xf>
    <xf numFmtId="184" fontId="16" fillId="0" borderId="107" xfId="50" applyNumberFormat="1" applyFont="1" applyFill="1" applyBorder="1" applyAlignment="1">
      <alignment horizontal="right" vertical="center"/>
    </xf>
    <xf numFmtId="0" fontId="3" fillId="0" borderId="198" xfId="0" applyFont="1" applyFill="1" applyBorder="1" applyAlignment="1">
      <alignment horizontal="right" vertical="center" wrapText="1"/>
    </xf>
    <xf numFmtId="0" fontId="3" fillId="0" borderId="200" xfId="0" applyFont="1" applyFill="1" applyBorder="1" applyAlignment="1">
      <alignment horizontal="right" vertical="center" wrapText="1"/>
    </xf>
    <xf numFmtId="184" fontId="16" fillId="0" borderId="229" xfId="50" applyNumberFormat="1" applyFont="1" applyFill="1" applyBorder="1" applyAlignment="1">
      <alignment vertical="center"/>
    </xf>
    <xf numFmtId="184" fontId="16" fillId="0" borderId="230" xfId="50" applyNumberFormat="1" applyFont="1" applyFill="1" applyBorder="1" applyAlignment="1">
      <alignment vertical="center"/>
    </xf>
    <xf numFmtId="184" fontId="16" fillId="0" borderId="230" xfId="50" applyNumberFormat="1" applyFont="1" applyFill="1" applyBorder="1" applyAlignment="1">
      <alignment horizontal="right" vertical="center"/>
    </xf>
    <xf numFmtId="184" fontId="16" fillId="0" borderId="255" xfId="50" applyNumberFormat="1" applyFont="1" applyFill="1" applyBorder="1" applyAlignment="1">
      <alignment horizontal="right" vertical="center"/>
    </xf>
    <xf numFmtId="0" fontId="3" fillId="0" borderId="0" xfId="0" applyFont="1" applyFill="1" applyAlignment="1">
      <alignment/>
    </xf>
    <xf numFmtId="0" fontId="38" fillId="0" borderId="0" xfId="0" applyFont="1" applyFill="1" applyBorder="1" applyAlignment="1">
      <alignment vertical="center"/>
    </xf>
    <xf numFmtId="184" fontId="16" fillId="0" borderId="0" xfId="50" applyNumberFormat="1" applyFont="1" applyFill="1" applyBorder="1" applyAlignment="1">
      <alignment vertical="center"/>
    </xf>
    <xf numFmtId="184" fontId="16" fillId="0" borderId="0" xfId="50" applyNumberFormat="1" applyFont="1" applyFill="1" applyBorder="1" applyAlignment="1">
      <alignment horizontal="right" vertical="center"/>
    </xf>
    <xf numFmtId="0" fontId="39" fillId="0" borderId="0" xfId="0" applyFont="1" applyAlignment="1">
      <alignment vertical="center"/>
    </xf>
    <xf numFmtId="0" fontId="16" fillId="0" borderId="0" xfId="0" applyFont="1" applyAlignment="1">
      <alignment horizontal="center" vertical="center"/>
    </xf>
    <xf numFmtId="0" fontId="3" fillId="0" borderId="102" xfId="0" applyFont="1" applyBorder="1" applyAlignment="1">
      <alignment horizontal="center" vertical="center" wrapText="1"/>
    </xf>
    <xf numFmtId="0" fontId="3" fillId="0" borderId="11" xfId="0" applyFont="1" applyBorder="1" applyAlignment="1">
      <alignment horizontal="center" wrapText="1"/>
    </xf>
    <xf numFmtId="0" fontId="3" fillId="0" borderId="103"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229" xfId="0" applyFont="1" applyBorder="1" applyAlignment="1">
      <alignment horizontal="center" vertical="center" wrapText="1"/>
    </xf>
    <xf numFmtId="0" fontId="3" fillId="0" borderId="14" xfId="0" applyFont="1" applyBorder="1" applyAlignment="1">
      <alignment horizontal="center" vertical="top" wrapText="1"/>
    </xf>
    <xf numFmtId="0" fontId="3" fillId="0" borderId="230" xfId="0" applyFont="1" applyBorder="1" applyAlignment="1">
      <alignment vertical="center"/>
    </xf>
    <xf numFmtId="0" fontId="3" fillId="0" borderId="230" xfId="0" applyFont="1" applyBorder="1" applyAlignment="1">
      <alignment horizontal="center" vertical="center" wrapText="1"/>
    </xf>
    <xf numFmtId="0" fontId="3" fillId="0" borderId="255" xfId="0" applyFont="1" applyBorder="1" applyAlignment="1">
      <alignment horizontal="center" vertical="center" wrapText="1"/>
    </xf>
    <xf numFmtId="0" fontId="3" fillId="0" borderId="246" xfId="0" applyFont="1" applyBorder="1" applyAlignment="1">
      <alignment horizontal="right" vertical="center" wrapText="1"/>
    </xf>
    <xf numFmtId="38" fontId="3" fillId="0" borderId="190" xfId="48" applyFont="1" applyBorder="1" applyAlignment="1">
      <alignment horizontal="right" vertical="top" wrapText="1"/>
    </xf>
    <xf numFmtId="38" fontId="3" fillId="0" borderId="240" xfId="48" applyFont="1" applyBorder="1" applyAlignment="1">
      <alignment horizontal="right" vertical="top" wrapText="1"/>
    </xf>
    <xf numFmtId="0" fontId="3" fillId="0" borderId="77" xfId="0" applyFont="1" applyBorder="1" applyAlignment="1">
      <alignment horizontal="right" vertical="center" wrapText="1"/>
    </xf>
    <xf numFmtId="38" fontId="3" fillId="0" borderId="84" xfId="48" applyFont="1" applyBorder="1" applyAlignment="1">
      <alignment horizontal="right" vertical="top" wrapText="1"/>
    </xf>
    <xf numFmtId="38" fontId="3" fillId="0" borderId="257" xfId="48" applyFont="1" applyBorder="1" applyAlignment="1">
      <alignment horizontal="right" vertical="top" wrapText="1"/>
    </xf>
    <xf numFmtId="0" fontId="3" fillId="0" borderId="85" xfId="0" applyFont="1" applyBorder="1" applyAlignment="1">
      <alignment horizontal="right" vertical="center" wrapText="1"/>
    </xf>
    <xf numFmtId="0" fontId="3" fillId="0" borderId="164" xfId="0" applyFont="1" applyBorder="1" applyAlignment="1">
      <alignment horizontal="right" vertical="center" wrapText="1"/>
    </xf>
    <xf numFmtId="38" fontId="3" fillId="0" borderId="104" xfId="48" applyFont="1" applyBorder="1" applyAlignment="1">
      <alignment horizontal="right" vertical="top" wrapText="1"/>
    </xf>
    <xf numFmtId="38" fontId="3" fillId="0" borderId="105" xfId="48" applyFont="1" applyBorder="1" applyAlignment="1">
      <alignment horizontal="right" vertical="top" wrapText="1"/>
    </xf>
    <xf numFmtId="0" fontId="3" fillId="0" borderId="192" xfId="0" applyFont="1" applyBorder="1" applyAlignment="1">
      <alignment horizontal="right" vertical="center"/>
    </xf>
    <xf numFmtId="0" fontId="16" fillId="0" borderId="201" xfId="0" applyFont="1" applyBorder="1" applyAlignment="1">
      <alignment horizontal="left" vertical="center" wrapText="1"/>
    </xf>
    <xf numFmtId="184" fontId="16" fillId="0" borderId="257" xfId="0" applyNumberFormat="1" applyFont="1" applyBorder="1" applyAlignment="1">
      <alignment vertical="center"/>
    </xf>
    <xf numFmtId="184" fontId="16" fillId="0" borderId="108" xfId="48" applyNumberFormat="1" applyFont="1" applyBorder="1" applyAlignment="1">
      <alignment horizontal="right" vertical="center"/>
    </xf>
    <xf numFmtId="184" fontId="16" fillId="0" borderId="109" xfId="0" applyNumberFormat="1" applyFont="1" applyBorder="1" applyAlignment="1">
      <alignment vertical="center"/>
    </xf>
    <xf numFmtId="184" fontId="16" fillId="0" borderId="115" xfId="48" applyNumberFormat="1" applyFont="1" applyBorder="1" applyAlignment="1">
      <alignment horizontal="right" vertical="center"/>
    </xf>
    <xf numFmtId="184" fontId="16" fillId="0" borderId="104" xfId="51" applyNumberFormat="1" applyFont="1" applyFill="1" applyBorder="1" applyAlignment="1">
      <alignment horizontal="right" vertical="center"/>
    </xf>
    <xf numFmtId="184" fontId="16" fillId="0" borderId="105" xfId="51" applyNumberFormat="1" applyFont="1" applyFill="1" applyBorder="1" applyAlignment="1">
      <alignment horizontal="right" vertical="center"/>
    </xf>
    <xf numFmtId="184" fontId="16" fillId="0" borderId="257" xfId="51" applyNumberFormat="1" applyFont="1" applyFill="1" applyBorder="1" applyAlignment="1">
      <alignment horizontal="right" vertical="center"/>
    </xf>
    <xf numFmtId="184" fontId="16" fillId="0" borderId="105" xfId="64" applyNumberFormat="1" applyFont="1" applyFill="1" applyBorder="1" applyAlignment="1">
      <alignment vertical="center"/>
      <protection/>
    </xf>
    <xf numFmtId="184" fontId="16" fillId="0" borderId="107" xfId="51" applyNumberFormat="1" applyFont="1" applyFill="1" applyBorder="1" applyAlignment="1">
      <alignment horizontal="right" vertical="center"/>
    </xf>
    <xf numFmtId="184" fontId="16" fillId="0" borderId="229" xfId="51" applyNumberFormat="1" applyFont="1" applyFill="1" applyBorder="1" applyAlignment="1">
      <alignment horizontal="right" vertical="center"/>
    </xf>
    <xf numFmtId="184" fontId="16" fillId="0" borderId="230" xfId="51" applyNumberFormat="1" applyFont="1" applyFill="1" applyBorder="1" applyAlignment="1">
      <alignment horizontal="right" vertical="center"/>
    </xf>
    <xf numFmtId="184" fontId="16" fillId="0" borderId="14" xfId="51" applyNumberFormat="1" applyFont="1" applyFill="1" applyBorder="1" applyAlignment="1">
      <alignment horizontal="right" vertical="center"/>
    </xf>
    <xf numFmtId="184" fontId="16" fillId="0" borderId="230" xfId="64" applyNumberFormat="1" applyFont="1" applyFill="1" applyBorder="1" applyAlignment="1">
      <alignment vertical="center"/>
      <protection/>
    </xf>
    <xf numFmtId="184" fontId="16" fillId="0" borderId="255" xfId="51" applyNumberFormat="1" applyFont="1" applyFill="1" applyBorder="1" applyAlignment="1">
      <alignment horizontal="right" vertical="center"/>
    </xf>
    <xf numFmtId="0" fontId="14" fillId="0" borderId="0" xfId="0" applyFont="1" applyFill="1" applyBorder="1" applyAlignment="1">
      <alignment vertical="center"/>
    </xf>
    <xf numFmtId="0" fontId="14" fillId="0" borderId="0" xfId="0" applyFont="1" applyFill="1" applyAlignment="1">
      <alignment/>
    </xf>
    <xf numFmtId="0" fontId="12" fillId="0" borderId="0" xfId="0" applyFont="1" applyBorder="1" applyAlignment="1">
      <alignment vertical="center"/>
    </xf>
    <xf numFmtId="0" fontId="23" fillId="0" borderId="0" xfId="0" applyFont="1" applyAlignment="1">
      <alignment horizontal="right" vertical="center"/>
    </xf>
    <xf numFmtId="0" fontId="23" fillId="0" borderId="0" xfId="0" applyFont="1" applyBorder="1" applyAlignment="1">
      <alignment horizontal="right" vertical="center"/>
    </xf>
    <xf numFmtId="0" fontId="30" fillId="0" borderId="0" xfId="0" applyFont="1" applyAlignment="1">
      <alignment horizontal="righ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3" xfId="0" applyFont="1" applyBorder="1" applyAlignment="1">
      <alignment horizontal="left" vertical="center" wrapText="1"/>
    </xf>
    <xf numFmtId="184" fontId="3" fillId="0" borderId="102" xfId="0" applyNumberFormat="1" applyFont="1" applyBorder="1" applyAlignment="1">
      <alignment horizontal="right" vertical="center"/>
    </xf>
    <xf numFmtId="184" fontId="3" fillId="0" borderId="36" xfId="0" applyNumberFormat="1" applyFont="1" applyBorder="1" applyAlignment="1">
      <alignment horizontal="right" vertical="center"/>
    </xf>
    <xf numFmtId="184" fontId="3" fillId="0" borderId="35" xfId="0" applyNumberFormat="1" applyFont="1" applyBorder="1" applyAlignment="1">
      <alignment horizontal="right" vertical="center"/>
    </xf>
    <xf numFmtId="184" fontId="3" fillId="0" borderId="65" xfId="0" applyNumberFormat="1" applyFont="1" applyBorder="1" applyAlignment="1">
      <alignment horizontal="right" vertical="center"/>
    </xf>
    <xf numFmtId="184" fontId="3" fillId="0" borderId="84" xfId="0" applyNumberFormat="1" applyFont="1" applyBorder="1" applyAlignment="1">
      <alignment horizontal="right" vertical="center"/>
    </xf>
    <xf numFmtId="184" fontId="3" fillId="0" borderId="257" xfId="0" applyNumberFormat="1" applyFont="1" applyBorder="1" applyAlignment="1">
      <alignment horizontal="right" vertical="center"/>
    </xf>
    <xf numFmtId="184" fontId="3" fillId="0" borderId="79" xfId="0" applyNumberFormat="1" applyFont="1" applyBorder="1" applyAlignment="1">
      <alignment horizontal="right" vertical="center"/>
    </xf>
    <xf numFmtId="184" fontId="3" fillId="0" borderId="80" xfId="0" applyNumberFormat="1" applyFont="1" applyBorder="1" applyAlignment="1">
      <alignment horizontal="right" vertical="center"/>
    </xf>
    <xf numFmtId="184" fontId="3" fillId="0" borderId="83" xfId="0" applyNumberFormat="1" applyFont="1" applyBorder="1" applyAlignment="1">
      <alignment horizontal="right" vertical="center"/>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184" fontId="3" fillId="0" borderId="108" xfId="0" applyNumberFormat="1" applyFont="1" applyBorder="1" applyAlignment="1">
      <alignment horizontal="right" vertical="center"/>
    </xf>
    <xf numFmtId="184" fontId="3" fillId="0" borderId="109" xfId="0" applyNumberFormat="1" applyFont="1" applyBorder="1" applyAlignment="1">
      <alignment horizontal="right" vertical="center"/>
    </xf>
    <xf numFmtId="184" fontId="3" fillId="0" borderId="21" xfId="0" applyNumberFormat="1" applyFont="1" applyBorder="1" applyAlignment="1">
      <alignment horizontal="right" vertical="center"/>
    </xf>
    <xf numFmtId="184" fontId="3" fillId="0" borderId="181" xfId="0" applyNumberFormat="1" applyFont="1" applyBorder="1" applyAlignment="1">
      <alignment horizontal="right" vertical="center"/>
    </xf>
    <xf numFmtId="184" fontId="3" fillId="0" borderId="112" xfId="0" applyNumberFormat="1" applyFont="1" applyBorder="1" applyAlignment="1">
      <alignment horizontal="right" vertical="center"/>
    </xf>
    <xf numFmtId="0" fontId="3" fillId="0" borderId="23"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184" fontId="3" fillId="0" borderId="115" xfId="0" applyNumberFormat="1" applyFont="1" applyBorder="1" applyAlignment="1">
      <alignment horizontal="right" vertical="center"/>
    </xf>
    <xf numFmtId="184" fontId="3" fillId="0" borderId="55" xfId="0" applyNumberFormat="1" applyFont="1" applyBorder="1" applyAlignment="1">
      <alignment horizontal="right" vertical="center"/>
    </xf>
    <xf numFmtId="184" fontId="3" fillId="0" borderId="76" xfId="0" applyNumberFormat="1" applyFont="1" applyBorder="1" applyAlignment="1">
      <alignment horizontal="right" vertical="center"/>
    </xf>
    <xf numFmtId="184" fontId="3" fillId="0" borderId="104" xfId="0" applyNumberFormat="1" applyFont="1" applyBorder="1" applyAlignment="1">
      <alignment horizontal="right" vertical="center"/>
    </xf>
    <xf numFmtId="184" fontId="3" fillId="0" borderId="105" xfId="0" applyNumberFormat="1" applyFont="1" applyBorder="1" applyAlignment="1">
      <alignment horizontal="right" vertical="center"/>
    </xf>
    <xf numFmtId="184" fontId="3" fillId="0" borderId="42" xfId="0" applyNumberFormat="1" applyFont="1" applyBorder="1" applyAlignment="1">
      <alignment horizontal="right" vertical="center"/>
    </xf>
    <xf numFmtId="184" fontId="3" fillId="0" borderId="40" xfId="0" applyNumberFormat="1" applyFont="1" applyBorder="1" applyAlignment="1">
      <alignment horizontal="right" vertical="center"/>
    </xf>
    <xf numFmtId="184" fontId="3" fillId="0" borderId="107" xfId="0" applyNumberFormat="1" applyFont="1" applyBorder="1" applyAlignment="1">
      <alignment horizontal="right" vertical="center"/>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9" xfId="0" applyFont="1" applyBorder="1" applyAlignment="1">
      <alignment horizontal="justify" vertical="center" wrapText="1"/>
    </xf>
    <xf numFmtId="184" fontId="3" fillId="0" borderId="117" xfId="0" applyNumberFormat="1" applyFont="1" applyBorder="1" applyAlignment="1">
      <alignment horizontal="right" vertical="center"/>
    </xf>
    <xf numFmtId="184" fontId="3" fillId="0" borderId="119" xfId="0" applyNumberFormat="1" applyFont="1" applyBorder="1" applyAlignment="1">
      <alignment horizontal="right" vertical="center"/>
    </xf>
    <xf numFmtId="0" fontId="31" fillId="0" borderId="0" xfId="0" applyFont="1" applyAlignment="1">
      <alignment vertical="center"/>
    </xf>
    <xf numFmtId="0" fontId="4" fillId="0" borderId="0" xfId="0" applyFont="1" applyBorder="1" applyAlignment="1">
      <alignment horizontal="left" vertical="center"/>
    </xf>
    <xf numFmtId="0" fontId="3" fillId="0" borderId="258" xfId="0" applyFont="1" applyBorder="1" applyAlignment="1">
      <alignment horizontal="left" vertical="center" wrapText="1"/>
    </xf>
    <xf numFmtId="0" fontId="3" fillId="0" borderId="64" xfId="0" applyFont="1" applyBorder="1" applyAlignment="1">
      <alignment horizontal="left" vertical="center" wrapText="1"/>
    </xf>
    <xf numFmtId="0" fontId="3" fillId="0" borderId="259" xfId="0" applyFont="1" applyBorder="1" applyAlignment="1">
      <alignment horizontal="left" vertical="center" wrapText="1"/>
    </xf>
    <xf numFmtId="0" fontId="3" fillId="0" borderId="42" xfId="0" applyFont="1" applyBorder="1" applyAlignment="1">
      <alignment horizontal="left" vertical="center" wrapText="1"/>
    </xf>
    <xf numFmtId="184" fontId="3" fillId="0" borderId="41" xfId="0" applyNumberFormat="1" applyFont="1" applyBorder="1" applyAlignment="1">
      <alignment horizontal="right" vertical="center"/>
    </xf>
    <xf numFmtId="0" fontId="3" fillId="0" borderId="20" xfId="0" applyFont="1" applyBorder="1" applyAlignment="1">
      <alignment vertical="center"/>
    </xf>
    <xf numFmtId="184" fontId="3" fillId="0" borderId="179" xfId="0" applyNumberFormat="1" applyFont="1" applyBorder="1" applyAlignment="1">
      <alignment horizontal="right" vertical="center"/>
    </xf>
    <xf numFmtId="0" fontId="3" fillId="0" borderId="260" xfId="0" applyFont="1" applyBorder="1" applyAlignment="1">
      <alignment vertical="center"/>
    </xf>
    <xf numFmtId="184" fontId="3" fillId="0" borderId="56" xfId="0" applyNumberFormat="1" applyFont="1" applyBorder="1" applyAlignment="1">
      <alignment horizontal="right" vertical="center"/>
    </xf>
    <xf numFmtId="184" fontId="3" fillId="0" borderId="41" xfId="48" applyNumberFormat="1" applyFont="1" applyBorder="1" applyAlignment="1">
      <alignment horizontal="right" vertical="center"/>
    </xf>
    <xf numFmtId="0" fontId="3" fillId="0" borderId="261" xfId="0" applyFont="1" applyBorder="1" applyAlignment="1">
      <alignment vertical="center"/>
    </xf>
    <xf numFmtId="0" fontId="3" fillId="0" borderId="194" xfId="0" applyFont="1" applyBorder="1" applyAlignment="1">
      <alignment horizontal="left" vertical="center"/>
    </xf>
    <xf numFmtId="0" fontId="3" fillId="0" borderId="171"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184" fontId="16" fillId="0" borderId="102" xfId="0" applyNumberFormat="1" applyFont="1" applyBorder="1" applyAlignment="1">
      <alignment horizontal="right" vertical="top"/>
    </xf>
    <xf numFmtId="184" fontId="16" fillId="0" borderId="103" xfId="0" applyNumberFormat="1" applyFont="1" applyBorder="1" applyAlignment="1">
      <alignment horizontal="right" vertical="top"/>
    </xf>
    <xf numFmtId="184" fontId="16" fillId="0" borderId="103" xfId="48" applyNumberFormat="1" applyFont="1" applyBorder="1" applyAlignment="1">
      <alignment horizontal="right" vertical="center"/>
    </xf>
    <xf numFmtId="184" fontId="16" fillId="0" borderId="36" xfId="48" applyNumberFormat="1" applyFont="1" applyBorder="1" applyAlignment="1">
      <alignment horizontal="right" vertical="center"/>
    </xf>
    <xf numFmtId="184" fontId="16" fillId="0" borderId="35" xfId="48" applyNumberFormat="1" applyFont="1" applyBorder="1" applyAlignment="1">
      <alignment horizontal="right" vertical="center"/>
    </xf>
    <xf numFmtId="184" fontId="16" fillId="0" borderId="65" xfId="48" applyNumberFormat="1" applyFont="1" applyBorder="1" applyAlignment="1">
      <alignment horizontal="right" vertical="center"/>
    </xf>
    <xf numFmtId="184" fontId="16" fillId="0" borderId="84" xfId="0" applyNumberFormat="1" applyFont="1" applyBorder="1" applyAlignment="1">
      <alignment horizontal="right" vertical="top"/>
    </xf>
    <xf numFmtId="184" fontId="16" fillId="0" borderId="257" xfId="0" applyNumberFormat="1" applyFont="1" applyBorder="1" applyAlignment="1">
      <alignment horizontal="right" vertical="top"/>
    </xf>
    <xf numFmtId="184" fontId="16" fillId="0" borderId="79" xfId="48" applyNumberFormat="1" applyFont="1" applyBorder="1" applyAlignment="1">
      <alignment horizontal="right" vertical="center"/>
    </xf>
    <xf numFmtId="184" fontId="16" fillId="0" borderId="80" xfId="0" applyNumberFormat="1" applyFont="1" applyBorder="1" applyAlignment="1">
      <alignment horizontal="right" vertical="top"/>
    </xf>
    <xf numFmtId="184" fontId="16" fillId="0" borderId="83" xfId="0" applyNumberFormat="1" applyFont="1" applyBorder="1" applyAlignment="1">
      <alignment horizontal="right" vertical="top"/>
    </xf>
    <xf numFmtId="184" fontId="16" fillId="0" borderId="108" xfId="0" applyNumberFormat="1" applyFont="1" applyBorder="1" applyAlignment="1">
      <alignment horizontal="right" vertical="top"/>
    </xf>
    <xf numFmtId="184" fontId="16" fillId="0" borderId="109" xfId="0" applyNumberFormat="1" applyFont="1" applyBorder="1" applyAlignment="1">
      <alignment horizontal="right" vertical="top"/>
    </xf>
    <xf numFmtId="184" fontId="16" fillId="0" borderId="179" xfId="48" applyNumberFormat="1" applyFont="1" applyBorder="1" applyAlignment="1">
      <alignment horizontal="right" vertical="center"/>
    </xf>
    <xf numFmtId="184" fontId="16" fillId="0" borderId="181" xfId="48" applyNumberFormat="1" applyFont="1" applyBorder="1" applyAlignment="1">
      <alignment horizontal="right" vertical="center"/>
    </xf>
    <xf numFmtId="184" fontId="16" fillId="0" borderId="113" xfId="0" applyNumberFormat="1" applyFont="1" applyBorder="1" applyAlignment="1">
      <alignment horizontal="right" vertical="top"/>
    </xf>
    <xf numFmtId="184" fontId="16" fillId="0" borderId="114" xfId="0" applyNumberFormat="1" applyFont="1" applyBorder="1" applyAlignment="1">
      <alignment horizontal="right" vertical="top"/>
    </xf>
    <xf numFmtId="184" fontId="16" fillId="0" borderId="49" xfId="0" applyNumberFormat="1" applyFont="1" applyBorder="1" applyAlignment="1">
      <alignment horizontal="right" vertical="top"/>
    </xf>
    <xf numFmtId="184" fontId="16" fillId="0" borderId="48" xfId="0" applyNumberFormat="1" applyFont="1" applyBorder="1" applyAlignment="1">
      <alignment horizontal="right" vertical="top"/>
    </xf>
    <xf numFmtId="184" fontId="16" fillId="0" borderId="115" xfId="0" applyNumberFormat="1" applyFont="1" applyBorder="1" applyAlignment="1">
      <alignment horizontal="right" vertical="top"/>
    </xf>
    <xf numFmtId="184" fontId="16" fillId="0" borderId="116" xfId="0" applyNumberFormat="1" applyFont="1" applyBorder="1" applyAlignment="1">
      <alignment horizontal="right" vertical="top"/>
    </xf>
    <xf numFmtId="184" fontId="16" fillId="0" borderId="56" xfId="0" applyNumberFormat="1" applyFont="1" applyBorder="1" applyAlignment="1">
      <alignment horizontal="right" vertical="top"/>
    </xf>
    <xf numFmtId="184" fontId="16" fillId="0" borderId="106" xfId="0" applyNumberFormat="1" applyFont="1" applyBorder="1" applyAlignment="1">
      <alignment horizontal="right" vertical="top"/>
    </xf>
    <xf numFmtId="184" fontId="16" fillId="0" borderId="49" xfId="0" applyNumberFormat="1" applyFont="1" applyBorder="1" applyAlignment="1">
      <alignment vertical="center"/>
    </xf>
    <xf numFmtId="0" fontId="3" fillId="0" borderId="262" xfId="0" applyFont="1" applyBorder="1" applyAlignment="1">
      <alignment horizontal="justify" vertical="center"/>
    </xf>
    <xf numFmtId="184" fontId="16" fillId="0" borderId="117" xfId="0" applyNumberFormat="1" applyFont="1" applyBorder="1" applyAlignment="1">
      <alignment horizontal="right" vertical="top"/>
    </xf>
    <xf numFmtId="184" fontId="16" fillId="0" borderId="118" xfId="0" applyNumberFormat="1" applyFont="1" applyBorder="1" applyAlignment="1">
      <alignment horizontal="right" vertical="top"/>
    </xf>
    <xf numFmtId="184" fontId="16" fillId="0" borderId="61" xfId="0" applyNumberFormat="1" applyFont="1" applyBorder="1" applyAlignment="1">
      <alignment horizontal="right" vertical="top"/>
    </xf>
    <xf numFmtId="184" fontId="16" fillId="0" borderId="60" xfId="0" applyNumberFormat="1" applyFont="1" applyBorder="1" applyAlignment="1">
      <alignment horizontal="right" vertical="top"/>
    </xf>
    <xf numFmtId="0" fontId="3" fillId="0" borderId="17" xfId="0" applyFont="1" applyBorder="1" applyAlignment="1">
      <alignment horizontal="center" vertical="center" shrinkToFit="1"/>
    </xf>
    <xf numFmtId="0" fontId="3" fillId="0" borderId="258" xfId="0" applyFont="1" applyBorder="1" applyAlignment="1">
      <alignment horizontal="justify" vertical="center"/>
    </xf>
    <xf numFmtId="0" fontId="3" fillId="0" borderId="64" xfId="0" applyFont="1" applyBorder="1" applyAlignment="1">
      <alignment vertical="center"/>
    </xf>
    <xf numFmtId="0" fontId="3" fillId="0" borderId="18" xfId="0" applyFont="1" applyBorder="1" applyAlignment="1">
      <alignment vertical="center"/>
    </xf>
    <xf numFmtId="184" fontId="16" fillId="0" borderId="36" xfId="0" applyNumberFormat="1" applyFont="1" applyBorder="1" applyAlignment="1">
      <alignment horizontal="right" vertical="center"/>
    </xf>
    <xf numFmtId="184" fontId="16" fillId="0" borderId="35" xfId="0" applyNumberFormat="1" applyFont="1" applyBorder="1" applyAlignment="1">
      <alignment horizontal="right" vertical="center"/>
    </xf>
    <xf numFmtId="0" fontId="3" fillId="0" borderId="259" xfId="0" applyFont="1" applyBorder="1" applyAlignment="1">
      <alignment horizontal="justify" vertical="center"/>
    </xf>
    <xf numFmtId="0" fontId="3" fillId="0" borderId="42" xfId="0" applyFont="1" applyBorder="1" applyAlignment="1">
      <alignment vertical="center"/>
    </xf>
    <xf numFmtId="184" fontId="16" fillId="0" borderId="79" xfId="0" applyNumberFormat="1" applyFont="1" applyBorder="1" applyAlignment="1">
      <alignment horizontal="right" vertical="center"/>
    </xf>
    <xf numFmtId="184" fontId="16" fillId="0" borderId="80" xfId="0" applyNumberFormat="1" applyFont="1" applyBorder="1" applyAlignment="1">
      <alignment horizontal="right" vertical="center"/>
    </xf>
    <xf numFmtId="184" fontId="16" fillId="0" borderId="74" xfId="0" applyNumberFormat="1" applyFont="1" applyBorder="1" applyAlignment="1">
      <alignment horizontal="right" vertical="center"/>
    </xf>
    <xf numFmtId="0" fontId="3" fillId="0" borderId="260" xfId="0" applyFont="1" applyBorder="1" applyAlignment="1">
      <alignment horizontal="justify" vertical="center"/>
    </xf>
    <xf numFmtId="184" fontId="16" fillId="0" borderId="56" xfId="0" applyNumberFormat="1" applyFont="1" applyBorder="1" applyAlignment="1">
      <alignment horizontal="right" vertical="center"/>
    </xf>
    <xf numFmtId="0" fontId="3" fillId="0" borderId="261" xfId="0" applyFont="1" applyBorder="1" applyAlignment="1">
      <alignment horizontal="justify"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25</xdr:col>
      <xdr:colOff>323850</xdr:colOff>
      <xdr:row>15</xdr:row>
      <xdr:rowOff>0</xdr:rowOff>
    </xdr:to>
    <xdr:sp>
      <xdr:nvSpPr>
        <xdr:cNvPr id="1" name="Line 3"/>
        <xdr:cNvSpPr>
          <a:spLocks/>
        </xdr:cNvSpPr>
      </xdr:nvSpPr>
      <xdr:spPr>
        <a:xfrm>
          <a:off x="0" y="3419475"/>
          <a:ext cx="10115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20</xdr:row>
      <xdr:rowOff>123825</xdr:rowOff>
    </xdr:from>
    <xdr:to>
      <xdr:col>3</xdr:col>
      <xdr:colOff>228600</xdr:colOff>
      <xdr:row>22</xdr:row>
      <xdr:rowOff>133350</xdr:rowOff>
    </xdr:to>
    <xdr:sp>
      <xdr:nvSpPr>
        <xdr:cNvPr id="1" name="AutoShape 5"/>
        <xdr:cNvSpPr>
          <a:spLocks/>
        </xdr:cNvSpPr>
      </xdr:nvSpPr>
      <xdr:spPr>
        <a:xfrm>
          <a:off x="2905125" y="3667125"/>
          <a:ext cx="95250"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247650</xdr:colOff>
      <xdr:row>35</xdr:row>
      <xdr:rowOff>142875</xdr:rowOff>
    </xdr:from>
    <xdr:to>
      <xdr:col>6</xdr:col>
      <xdr:colOff>285750</xdr:colOff>
      <xdr:row>36</xdr:row>
      <xdr:rowOff>123825</xdr:rowOff>
    </xdr:to>
    <xdr:sp>
      <xdr:nvSpPr>
        <xdr:cNvPr id="2" name="AutoShape 6"/>
        <xdr:cNvSpPr>
          <a:spLocks/>
        </xdr:cNvSpPr>
      </xdr:nvSpPr>
      <xdr:spPr>
        <a:xfrm>
          <a:off x="5448300" y="4972050"/>
          <a:ext cx="381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13</xdr:col>
      <xdr:colOff>0</xdr:colOff>
      <xdr:row>33</xdr:row>
      <xdr:rowOff>0</xdr:rowOff>
    </xdr:to>
    <xdr:sp>
      <xdr:nvSpPr>
        <xdr:cNvPr id="1" name="Line 2"/>
        <xdr:cNvSpPr>
          <a:spLocks/>
        </xdr:cNvSpPr>
      </xdr:nvSpPr>
      <xdr:spPr>
        <a:xfrm flipV="1">
          <a:off x="0" y="6619875"/>
          <a:ext cx="96869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4066;&#21218;&#35201;&#35239;2011&#21407;&#31295;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12304;&#20869;&#37096;&#20316;&#26989;&#29992;&#12305;\02&#20154;&#21475;&#29983;&#35336;&#25945;&#32946;&#25285;&#24403;\&#12304;&#22269;&#21218;&#35519;&#26619;&#12305;\&#65320;&#65298;&#65298;&#22269;&#21218;&#35519;&#26619;\03&#12304;&#35519;&#26619;&#32080;&#26524;&#65288;&#20844;&#34920;&#31561;&#65289;&#12305;\&#20107;&#24460;&#24195;&#22577;&#38306;&#20418;&#65288;&#34920;&#12539;&#12464;&#12521;&#12501;&#65289;\&#65288;&#34920;&#65289;&#37117;&#36947;&#24220;&#30476;&#21029;&#20154;&#21475;&#12289;&#19990;&#24111;&#259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6"/>
      <sheetName val="17"/>
      <sheetName val="18"/>
      <sheetName val="19"/>
      <sheetName val="20"/>
      <sheetName val="21"/>
      <sheetName val="22"/>
      <sheetName val="23"/>
      <sheetName val="24"/>
      <sheetName val="25"/>
      <sheetName val="26"/>
      <sheetName val="27"/>
      <sheetName val="28"/>
      <sheetName val="29"/>
      <sheetName val="3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001"/>
      <sheetName val="a001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3"/>
  <sheetViews>
    <sheetView zoomScalePageLayoutView="60" workbookViewId="0" topLeftCell="A1">
      <selection activeCell="A2" sqref="A2:W43"/>
    </sheetView>
  </sheetViews>
  <sheetFormatPr defaultColWidth="9.00390625" defaultRowHeight="13.5"/>
  <cols>
    <col min="1" max="1" width="10.375" style="1007" customWidth="1"/>
    <col min="2" max="11" width="9.875" style="1007" customWidth="1"/>
    <col min="12" max="12" width="11.00390625" style="1007" customWidth="1"/>
    <col min="13" max="13" width="1.75390625" style="1007" customWidth="1"/>
    <col min="14" max="14" width="9.875" style="1007" customWidth="1"/>
    <col min="15" max="15" width="10.25390625" style="1007" hidden="1" customWidth="1"/>
    <col min="16" max="16384" width="9.00390625" style="1007" customWidth="1"/>
  </cols>
  <sheetData>
    <row r="1" spans="1:11" s="3" customFormat="1" ht="16.5" customHeight="1">
      <c r="A1" s="460" t="s">
        <v>652</v>
      </c>
      <c r="B1" s="419"/>
      <c r="C1" s="419"/>
      <c r="D1" s="419"/>
      <c r="J1" s="6"/>
      <c r="K1" s="6"/>
    </row>
    <row r="2" spans="1:14" s="3" customFormat="1" ht="16.5" customHeight="1" thickBot="1">
      <c r="A2" s="987" t="s">
        <v>653</v>
      </c>
      <c r="N2" s="421" t="s">
        <v>654</v>
      </c>
    </row>
    <row r="3" spans="1:14" s="3" customFormat="1" ht="16.5" customHeight="1" thickBot="1">
      <c r="A3" s="988" t="s">
        <v>385</v>
      </c>
      <c r="B3" s="992" t="s">
        <v>641</v>
      </c>
      <c r="C3" s="989" t="s">
        <v>642</v>
      </c>
      <c r="D3" s="989" t="s">
        <v>643</v>
      </c>
      <c r="E3" s="989" t="s">
        <v>644</v>
      </c>
      <c r="F3" s="989" t="s">
        <v>645</v>
      </c>
      <c r="G3" s="989" t="s">
        <v>646</v>
      </c>
      <c r="H3" s="989" t="s">
        <v>647</v>
      </c>
      <c r="I3" s="989" t="s">
        <v>648</v>
      </c>
      <c r="J3" s="989" t="s">
        <v>649</v>
      </c>
      <c r="K3" s="989" t="s">
        <v>655</v>
      </c>
      <c r="L3" s="993" t="s">
        <v>656</v>
      </c>
      <c r="M3" s="713"/>
      <c r="N3" s="990" t="s">
        <v>657</v>
      </c>
    </row>
    <row r="4" spans="1:15" s="3" customFormat="1" ht="16.5" customHeight="1" thickBot="1">
      <c r="A4" s="462" t="s">
        <v>658</v>
      </c>
      <c r="B4" s="504">
        <v>30</v>
      </c>
      <c r="C4" s="994">
        <v>16</v>
      </c>
      <c r="D4" s="994">
        <v>23</v>
      </c>
      <c r="E4" s="994">
        <v>14</v>
      </c>
      <c r="F4" s="994">
        <v>44</v>
      </c>
      <c r="G4" s="994">
        <v>106</v>
      </c>
      <c r="H4" s="994">
        <v>92</v>
      </c>
      <c r="I4" s="994">
        <v>109</v>
      </c>
      <c r="J4" s="994">
        <v>24</v>
      </c>
      <c r="K4" s="994">
        <v>41</v>
      </c>
      <c r="L4" s="995">
        <v>82</v>
      </c>
      <c r="M4" s="996"/>
      <c r="N4" s="997">
        <f aca="true" t="shared" si="0" ref="N4:N11">SUM(B4:L4)</f>
        <v>581</v>
      </c>
      <c r="O4" s="991">
        <f aca="true" t="shared" si="1" ref="O4:O11">SUM(B4:K4)</f>
        <v>499</v>
      </c>
    </row>
    <row r="5" spans="1:16" s="3" customFormat="1" ht="16.5" customHeight="1" thickBot="1">
      <c r="A5" s="468" t="s">
        <v>659</v>
      </c>
      <c r="B5" s="509">
        <v>30</v>
      </c>
      <c r="C5" s="947">
        <v>15</v>
      </c>
      <c r="D5" s="947">
        <v>25</v>
      </c>
      <c r="E5" s="947">
        <v>13</v>
      </c>
      <c r="F5" s="947">
        <v>32</v>
      </c>
      <c r="G5" s="947">
        <v>68</v>
      </c>
      <c r="H5" s="947">
        <v>94</v>
      </c>
      <c r="I5" s="947">
        <v>84</v>
      </c>
      <c r="J5" s="947">
        <v>33</v>
      </c>
      <c r="K5" s="947">
        <v>47</v>
      </c>
      <c r="L5" s="513">
        <v>95</v>
      </c>
      <c r="M5" s="996"/>
      <c r="N5" s="998">
        <f t="shared" si="0"/>
        <v>536</v>
      </c>
      <c r="O5" s="991">
        <f t="shared" si="1"/>
        <v>441</v>
      </c>
      <c r="P5" s="999"/>
    </row>
    <row r="6" spans="1:15" s="3" customFormat="1" ht="16.5" customHeight="1">
      <c r="A6" s="468" t="s">
        <v>660</v>
      </c>
      <c r="B6" s="509">
        <v>39</v>
      </c>
      <c r="C6" s="947">
        <v>14</v>
      </c>
      <c r="D6" s="947">
        <v>25</v>
      </c>
      <c r="E6" s="947">
        <v>12</v>
      </c>
      <c r="F6" s="947">
        <v>33</v>
      </c>
      <c r="G6" s="947">
        <v>62</v>
      </c>
      <c r="H6" s="947">
        <v>93</v>
      </c>
      <c r="I6" s="947">
        <v>98</v>
      </c>
      <c r="J6" s="947">
        <v>26</v>
      </c>
      <c r="K6" s="947">
        <v>54</v>
      </c>
      <c r="L6" s="513">
        <v>93</v>
      </c>
      <c r="M6" s="996"/>
      <c r="N6" s="998">
        <f t="shared" si="0"/>
        <v>549</v>
      </c>
      <c r="O6" s="991">
        <f t="shared" si="1"/>
        <v>456</v>
      </c>
    </row>
    <row r="7" spans="1:15" s="3" customFormat="1" ht="16.5" customHeight="1">
      <c r="A7" s="468" t="s">
        <v>661</v>
      </c>
      <c r="B7" s="509">
        <v>35</v>
      </c>
      <c r="C7" s="947">
        <v>15</v>
      </c>
      <c r="D7" s="947">
        <v>22</v>
      </c>
      <c r="E7" s="947">
        <v>9</v>
      </c>
      <c r="F7" s="947">
        <v>30</v>
      </c>
      <c r="G7" s="947">
        <v>60</v>
      </c>
      <c r="H7" s="947">
        <v>102</v>
      </c>
      <c r="I7" s="947">
        <v>99</v>
      </c>
      <c r="J7" s="947">
        <v>29</v>
      </c>
      <c r="K7" s="947">
        <v>54</v>
      </c>
      <c r="L7" s="513">
        <v>101</v>
      </c>
      <c r="M7" s="996"/>
      <c r="N7" s="998">
        <f t="shared" si="0"/>
        <v>556</v>
      </c>
      <c r="O7" s="991">
        <f t="shared" si="1"/>
        <v>455</v>
      </c>
    </row>
    <row r="8" spans="1:15" s="3" customFormat="1" ht="16.5" customHeight="1">
      <c r="A8" s="468" t="s">
        <v>662</v>
      </c>
      <c r="B8" s="509">
        <v>29</v>
      </c>
      <c r="C8" s="947">
        <v>12</v>
      </c>
      <c r="D8" s="947">
        <v>16</v>
      </c>
      <c r="E8" s="947">
        <v>8</v>
      </c>
      <c r="F8" s="947">
        <v>20</v>
      </c>
      <c r="G8" s="947">
        <v>37</v>
      </c>
      <c r="H8" s="947">
        <v>86</v>
      </c>
      <c r="I8" s="947">
        <v>95</v>
      </c>
      <c r="J8" s="947">
        <v>28</v>
      </c>
      <c r="K8" s="947">
        <v>55</v>
      </c>
      <c r="L8" s="513">
        <v>85</v>
      </c>
      <c r="M8" s="996"/>
      <c r="N8" s="998">
        <f t="shared" si="0"/>
        <v>471</v>
      </c>
      <c r="O8" s="991">
        <f t="shared" si="1"/>
        <v>386</v>
      </c>
    </row>
    <row r="9" spans="1:15" s="3" customFormat="1" ht="16.5" customHeight="1">
      <c r="A9" s="468" t="s">
        <v>663</v>
      </c>
      <c r="B9" s="509">
        <v>20</v>
      </c>
      <c r="C9" s="947">
        <v>7</v>
      </c>
      <c r="D9" s="947">
        <v>13</v>
      </c>
      <c r="E9" s="947">
        <v>7</v>
      </c>
      <c r="F9" s="947">
        <v>11</v>
      </c>
      <c r="G9" s="947">
        <v>40</v>
      </c>
      <c r="H9" s="947">
        <v>69</v>
      </c>
      <c r="I9" s="947">
        <v>95</v>
      </c>
      <c r="J9" s="947">
        <v>24</v>
      </c>
      <c r="K9" s="947">
        <v>48</v>
      </c>
      <c r="L9" s="513">
        <v>63</v>
      </c>
      <c r="M9" s="996"/>
      <c r="N9" s="998">
        <f t="shared" si="0"/>
        <v>397</v>
      </c>
      <c r="O9" s="991">
        <f t="shared" si="1"/>
        <v>334</v>
      </c>
    </row>
    <row r="10" spans="1:16" s="3" customFormat="1" ht="16.5" customHeight="1">
      <c r="A10" s="468" t="s">
        <v>664</v>
      </c>
      <c r="B10" s="509">
        <v>16</v>
      </c>
      <c r="C10" s="947">
        <v>4</v>
      </c>
      <c r="D10" s="947">
        <v>10</v>
      </c>
      <c r="E10" s="947">
        <v>6</v>
      </c>
      <c r="F10" s="947">
        <v>9</v>
      </c>
      <c r="G10" s="947">
        <v>26</v>
      </c>
      <c r="H10" s="947">
        <v>50</v>
      </c>
      <c r="I10" s="947">
        <v>66</v>
      </c>
      <c r="J10" s="947">
        <v>19</v>
      </c>
      <c r="K10" s="947">
        <v>34</v>
      </c>
      <c r="L10" s="513">
        <v>46</v>
      </c>
      <c r="M10" s="996"/>
      <c r="N10" s="998">
        <f t="shared" si="0"/>
        <v>286</v>
      </c>
      <c r="O10" s="1000">
        <f t="shared" si="1"/>
        <v>240</v>
      </c>
      <c r="P10" s="986"/>
    </row>
    <row r="11" spans="1:17" s="3" customFormat="1" ht="16.5" customHeight="1">
      <c r="A11" s="468" t="s">
        <v>341</v>
      </c>
      <c r="B11" s="1001">
        <v>14</v>
      </c>
      <c r="C11" s="448">
        <v>1</v>
      </c>
      <c r="D11" s="448">
        <v>5</v>
      </c>
      <c r="E11" s="448">
        <v>4</v>
      </c>
      <c r="F11" s="448">
        <v>7</v>
      </c>
      <c r="G11" s="448">
        <v>12</v>
      </c>
      <c r="H11" s="448">
        <v>38</v>
      </c>
      <c r="I11" s="448">
        <v>46</v>
      </c>
      <c r="J11" s="448">
        <v>16</v>
      </c>
      <c r="K11" s="448">
        <v>26</v>
      </c>
      <c r="L11" s="513">
        <v>40</v>
      </c>
      <c r="M11" s="1002"/>
      <c r="N11" s="998">
        <f t="shared" si="0"/>
        <v>209</v>
      </c>
      <c r="O11" s="991">
        <f t="shared" si="1"/>
        <v>169</v>
      </c>
      <c r="Q11" s="958"/>
    </row>
    <row r="12" spans="1:15" s="3" customFormat="1" ht="16.5" customHeight="1" thickBot="1">
      <c r="A12" s="1003" t="s">
        <v>346</v>
      </c>
      <c r="B12" s="1004">
        <v>12</v>
      </c>
      <c r="C12" s="1005">
        <v>1</v>
      </c>
      <c r="D12" s="1005">
        <v>6</v>
      </c>
      <c r="E12" s="1005">
        <v>4</v>
      </c>
      <c r="F12" s="1005">
        <v>5</v>
      </c>
      <c r="G12" s="1005">
        <v>10</v>
      </c>
      <c r="H12" s="1005">
        <v>27</v>
      </c>
      <c r="I12" s="1005">
        <v>28</v>
      </c>
      <c r="J12" s="1005">
        <v>11</v>
      </c>
      <c r="K12" s="1005">
        <v>23</v>
      </c>
      <c r="L12" s="522">
        <v>28</v>
      </c>
      <c r="M12" s="1002"/>
      <c r="N12" s="1006">
        <v>153</v>
      </c>
      <c r="O12" s="991">
        <f>SUM(B12:K12)</f>
        <v>127</v>
      </c>
    </row>
    <row r="13" spans="1:5" s="1" customFormat="1" ht="16.5" customHeight="1">
      <c r="A13" s="5" t="s">
        <v>665</v>
      </c>
      <c r="E13" s="1" t="s">
        <v>666</v>
      </c>
    </row>
    <row r="14" spans="1:14" s="984" customFormat="1" ht="16.5" customHeight="1">
      <c r="A14" s="2"/>
      <c r="B14" s="2"/>
      <c r="C14" s="2"/>
      <c r="D14" s="2"/>
      <c r="E14" s="2"/>
      <c r="F14" s="2"/>
      <c r="G14" s="1"/>
      <c r="H14" s="1"/>
      <c r="I14" s="1"/>
      <c r="J14" s="1"/>
      <c r="K14" s="1"/>
      <c r="L14" s="1"/>
      <c r="M14" s="1"/>
      <c r="N14" s="1"/>
    </row>
    <row r="15" spans="1:14" ht="12">
      <c r="A15" s="33"/>
      <c r="B15" s="33"/>
      <c r="C15" s="33"/>
      <c r="D15" s="33"/>
      <c r="E15" s="33"/>
      <c r="F15" s="33"/>
      <c r="G15" s="33"/>
      <c r="H15" s="33"/>
      <c r="I15" s="33"/>
      <c r="J15" s="33"/>
      <c r="K15" s="33"/>
      <c r="L15" s="33"/>
      <c r="M15" s="33"/>
      <c r="N15" s="33"/>
    </row>
    <row r="33" ht="12">
      <c r="P33" s="1008"/>
    </row>
  </sheetData>
  <sheetProtection/>
  <printOptions/>
  <pageMargins left="0.984251968503937" right="0.7086614173228347" top="0.5905511811023623" bottom="0.3937007874015748" header="0.5118110236220472" footer="0.1968503937007874"/>
  <pageSetup horizontalDpi="600" verticalDpi="600" orientation="landscape" paperSize="9" scale="98" r:id="rId1"/>
  <headerFooter alignWithMargins="0">
    <oddFooter>&amp;R&amp;"ＭＳ Ｐ明朝,標準"&amp;10－21－</oddFooter>
  </headerFooter>
</worksheet>
</file>

<file path=xl/worksheets/sheet10.xml><?xml version="1.0" encoding="utf-8"?>
<worksheet xmlns="http://schemas.openxmlformats.org/spreadsheetml/2006/main" xmlns:r="http://schemas.openxmlformats.org/officeDocument/2006/relationships">
  <dimension ref="A1:P47"/>
  <sheetViews>
    <sheetView view="pageBreakPreview" zoomScaleSheetLayoutView="100" zoomScalePageLayoutView="0" workbookViewId="0" topLeftCell="A1">
      <selection activeCell="A2" sqref="A2:W43"/>
    </sheetView>
  </sheetViews>
  <sheetFormatPr defaultColWidth="9.00390625" defaultRowHeight="13.5"/>
  <cols>
    <col min="1" max="1" width="2.625" style="3" customWidth="1"/>
    <col min="2" max="2" width="23.50390625" style="3" customWidth="1"/>
    <col min="3" max="3" width="3.00390625" style="3" customWidth="1"/>
    <col min="4" max="14" width="9.375" style="3" customWidth="1"/>
    <col min="15" max="16384" width="9.00390625" style="3" customWidth="1"/>
  </cols>
  <sheetData>
    <row r="1" spans="1:14" ht="16.5" customHeight="1" thickBot="1">
      <c r="A1" s="419" t="s">
        <v>1005</v>
      </c>
      <c r="B1" s="419"/>
      <c r="C1" s="419"/>
      <c r="D1" s="420"/>
      <c r="E1" s="9"/>
      <c r="F1" s="9"/>
      <c r="G1" s="9"/>
      <c r="H1" s="9"/>
      <c r="I1" s="9"/>
      <c r="J1" s="514"/>
      <c r="K1" s="514"/>
      <c r="L1" s="9"/>
      <c r="M1" s="9"/>
      <c r="N1" s="421" t="s">
        <v>981</v>
      </c>
    </row>
    <row r="2" spans="1:14" ht="16.5" customHeight="1">
      <c r="A2" s="725" t="s">
        <v>293</v>
      </c>
      <c r="B2" s="720"/>
      <c r="C2" s="726"/>
      <c r="D2" s="10" t="s">
        <v>46</v>
      </c>
      <c r="E2" s="11" t="s">
        <v>54</v>
      </c>
      <c r="F2" s="11" t="s">
        <v>47</v>
      </c>
      <c r="G2" s="11" t="s">
        <v>937</v>
      </c>
      <c r="H2" s="11" t="s">
        <v>938</v>
      </c>
      <c r="I2" s="11" t="s">
        <v>721</v>
      </c>
      <c r="J2" s="11" t="s">
        <v>673</v>
      </c>
      <c r="K2" s="11" t="s">
        <v>674</v>
      </c>
      <c r="L2" s="1146" t="s">
        <v>399</v>
      </c>
      <c r="M2" s="1146"/>
      <c r="N2" s="12" t="s">
        <v>891</v>
      </c>
    </row>
    <row r="3" spans="1:14" ht="13.5" customHeight="1" thickBot="1">
      <c r="A3" s="727"/>
      <c r="B3" s="728"/>
      <c r="C3" s="729"/>
      <c r="D3" s="13"/>
      <c r="E3" s="14"/>
      <c r="F3" s="14"/>
      <c r="G3" s="14"/>
      <c r="H3" s="14"/>
      <c r="I3" s="14"/>
      <c r="J3" s="14"/>
      <c r="K3" s="14"/>
      <c r="L3" s="528" t="s">
        <v>677</v>
      </c>
      <c r="M3" s="527" t="s">
        <v>723</v>
      </c>
      <c r="N3" s="1589"/>
    </row>
    <row r="4" spans="1:14" ht="12.75" customHeight="1">
      <c r="A4" s="1590" t="s">
        <v>48</v>
      </c>
      <c r="B4" s="1591"/>
      <c r="C4" s="1592"/>
      <c r="D4" s="1560">
        <v>1355035</v>
      </c>
      <c r="E4" s="1561">
        <v>1147141</v>
      </c>
      <c r="F4" s="1561">
        <v>1193833</v>
      </c>
      <c r="G4" s="1561">
        <v>1374839</v>
      </c>
      <c r="H4" s="1561">
        <v>1336054</v>
      </c>
      <c r="I4" s="1561">
        <v>1456489</v>
      </c>
      <c r="J4" s="179" t="s">
        <v>308</v>
      </c>
      <c r="K4" s="179">
        <v>1138409</v>
      </c>
      <c r="L4" s="1593" t="s">
        <v>308</v>
      </c>
      <c r="M4" s="1594" t="s">
        <v>308</v>
      </c>
      <c r="N4" s="182">
        <v>1006823</v>
      </c>
    </row>
    <row r="5" spans="1:14" ht="12.75" customHeight="1">
      <c r="A5" s="1595" t="s">
        <v>49</v>
      </c>
      <c r="B5" s="1596"/>
      <c r="C5" s="952"/>
      <c r="D5" s="1566">
        <v>513581</v>
      </c>
      <c r="E5" s="1567">
        <v>465027</v>
      </c>
      <c r="F5" s="1567">
        <v>413560</v>
      </c>
      <c r="G5" s="1567">
        <v>462659</v>
      </c>
      <c r="H5" s="1567">
        <v>409284</v>
      </c>
      <c r="I5" s="1567">
        <v>445047</v>
      </c>
      <c r="J5" s="1399" t="s">
        <v>308</v>
      </c>
      <c r="K5" s="1399">
        <v>326196</v>
      </c>
      <c r="L5" s="1597" t="s">
        <v>308</v>
      </c>
      <c r="M5" s="1598" t="s">
        <v>308</v>
      </c>
      <c r="N5" s="1400">
        <v>378273</v>
      </c>
    </row>
    <row r="6" spans="1:14" ht="12.75" customHeight="1">
      <c r="A6" s="20"/>
      <c r="B6" s="21" t="s">
        <v>939</v>
      </c>
      <c r="C6" s="22"/>
      <c r="D6" s="1571" t="s">
        <v>131</v>
      </c>
      <c r="E6" s="1572" t="s">
        <v>110</v>
      </c>
      <c r="F6" s="1572" t="s">
        <v>131</v>
      </c>
      <c r="G6" s="1572" t="s">
        <v>131</v>
      </c>
      <c r="H6" s="1572" t="s">
        <v>110</v>
      </c>
      <c r="I6" s="1572" t="s">
        <v>110</v>
      </c>
      <c r="J6" s="189" t="s">
        <v>308</v>
      </c>
      <c r="K6" s="189" t="s">
        <v>308</v>
      </c>
      <c r="L6" s="613" t="s">
        <v>308</v>
      </c>
      <c r="M6" s="602" t="s">
        <v>308</v>
      </c>
      <c r="N6" s="1404" t="s">
        <v>308</v>
      </c>
    </row>
    <row r="7" spans="1:14" ht="12.75" customHeight="1">
      <c r="A7" s="20"/>
      <c r="B7" s="23" t="s">
        <v>940</v>
      </c>
      <c r="C7" s="24"/>
      <c r="D7" s="1575" t="s">
        <v>110</v>
      </c>
      <c r="E7" s="1576" t="s">
        <v>110</v>
      </c>
      <c r="F7" s="1576" t="s">
        <v>110</v>
      </c>
      <c r="G7" s="1576" t="s">
        <v>110</v>
      </c>
      <c r="H7" s="1576" t="s">
        <v>110</v>
      </c>
      <c r="I7" s="1576" t="s">
        <v>110</v>
      </c>
      <c r="J7" s="194" t="s">
        <v>308</v>
      </c>
      <c r="K7" s="194">
        <v>5913</v>
      </c>
      <c r="L7" s="580" t="s">
        <v>308</v>
      </c>
      <c r="M7" s="582" t="s">
        <v>308</v>
      </c>
      <c r="N7" s="1599">
        <v>7006</v>
      </c>
    </row>
    <row r="8" spans="1:14" ht="12.75" customHeight="1">
      <c r="A8" s="20"/>
      <c r="B8" s="23" t="s">
        <v>941</v>
      </c>
      <c r="C8" s="24"/>
      <c r="D8" s="1575">
        <v>114771</v>
      </c>
      <c r="E8" s="1576">
        <v>116300</v>
      </c>
      <c r="F8" s="1576">
        <v>107876</v>
      </c>
      <c r="G8" s="1576">
        <v>113064</v>
      </c>
      <c r="H8" s="1576">
        <v>96984</v>
      </c>
      <c r="I8" s="1576">
        <v>135250</v>
      </c>
      <c r="J8" s="194" t="s">
        <v>308</v>
      </c>
      <c r="K8" s="194">
        <v>102656</v>
      </c>
      <c r="L8" s="580" t="s">
        <v>308</v>
      </c>
      <c r="M8" s="582" t="s">
        <v>308</v>
      </c>
      <c r="N8" s="1599">
        <v>68317</v>
      </c>
    </row>
    <row r="9" spans="1:14" ht="12.75" customHeight="1">
      <c r="A9" s="20"/>
      <c r="B9" s="23" t="s">
        <v>942</v>
      </c>
      <c r="C9" s="24"/>
      <c r="D9" s="1575">
        <v>144362</v>
      </c>
      <c r="E9" s="1576">
        <v>91637</v>
      </c>
      <c r="F9" s="1576">
        <v>72935</v>
      </c>
      <c r="G9" s="1576">
        <v>94866</v>
      </c>
      <c r="H9" s="1576">
        <v>75129</v>
      </c>
      <c r="I9" s="1576">
        <v>98626</v>
      </c>
      <c r="J9" s="194" t="s">
        <v>308</v>
      </c>
      <c r="K9" s="194">
        <v>57829</v>
      </c>
      <c r="L9" s="580" t="s">
        <v>308</v>
      </c>
      <c r="M9" s="582" t="s">
        <v>308</v>
      </c>
      <c r="N9" s="1599">
        <v>40237</v>
      </c>
    </row>
    <row r="10" spans="1:16" ht="12.75" customHeight="1">
      <c r="A10" s="20"/>
      <c r="B10" s="23" t="s">
        <v>943</v>
      </c>
      <c r="C10" s="24"/>
      <c r="D10" s="1575" t="s">
        <v>110</v>
      </c>
      <c r="E10" s="1576" t="s">
        <v>110</v>
      </c>
      <c r="F10" s="1576" t="s">
        <v>110</v>
      </c>
      <c r="G10" s="1576" t="s">
        <v>110</v>
      </c>
      <c r="H10" s="1576">
        <v>8413</v>
      </c>
      <c r="I10" s="1576" t="s">
        <v>110</v>
      </c>
      <c r="J10" s="194" t="s">
        <v>308</v>
      </c>
      <c r="K10" s="1576" t="s">
        <v>110</v>
      </c>
      <c r="L10" s="580" t="s">
        <v>308</v>
      </c>
      <c r="M10" s="582" t="s">
        <v>308</v>
      </c>
      <c r="N10" s="1599">
        <v>12460</v>
      </c>
      <c r="P10" s="6"/>
    </row>
    <row r="11" spans="1:16" ht="12.75" customHeight="1">
      <c r="A11" s="20"/>
      <c r="B11" s="23" t="s">
        <v>944</v>
      </c>
      <c r="C11" s="24"/>
      <c r="D11" s="1575">
        <v>33117</v>
      </c>
      <c r="E11" s="1576">
        <v>26593</v>
      </c>
      <c r="F11" s="1576">
        <v>15827</v>
      </c>
      <c r="G11" s="1576">
        <v>11564</v>
      </c>
      <c r="H11" s="1576">
        <v>16192</v>
      </c>
      <c r="I11" s="1576">
        <v>13015</v>
      </c>
      <c r="J11" s="194" t="s">
        <v>308</v>
      </c>
      <c r="K11" s="194">
        <v>7800</v>
      </c>
      <c r="L11" s="580" t="s">
        <v>308</v>
      </c>
      <c r="M11" s="582" t="s">
        <v>308</v>
      </c>
      <c r="N11" s="1599">
        <v>11458</v>
      </c>
      <c r="P11" s="516"/>
    </row>
    <row r="12" spans="1:16" ht="12.75" customHeight="1">
      <c r="A12" s="20"/>
      <c r="B12" s="23" t="s">
        <v>945</v>
      </c>
      <c r="C12" s="24"/>
      <c r="D12" s="1575">
        <v>4983</v>
      </c>
      <c r="E12" s="1576" t="s">
        <v>110</v>
      </c>
      <c r="F12" s="1576" t="s">
        <v>110</v>
      </c>
      <c r="G12" s="1576" t="s">
        <v>110</v>
      </c>
      <c r="H12" s="1576">
        <v>2305</v>
      </c>
      <c r="I12" s="1576" t="s">
        <v>110</v>
      </c>
      <c r="J12" s="194" t="s">
        <v>308</v>
      </c>
      <c r="K12" s="1576" t="s">
        <v>110</v>
      </c>
      <c r="L12" s="580" t="s">
        <v>308</v>
      </c>
      <c r="M12" s="582" t="s">
        <v>308</v>
      </c>
      <c r="N12" s="1599">
        <v>2622</v>
      </c>
      <c r="P12" s="516"/>
    </row>
    <row r="13" spans="1:14" ht="12.75" customHeight="1">
      <c r="A13" s="20"/>
      <c r="B13" s="23" t="s">
        <v>946</v>
      </c>
      <c r="C13" s="24"/>
      <c r="D13" s="1575">
        <v>60298</v>
      </c>
      <c r="E13" s="1576">
        <v>31307</v>
      </c>
      <c r="F13" s="1576">
        <v>78002</v>
      </c>
      <c r="G13" s="1576">
        <v>80403</v>
      </c>
      <c r="H13" s="1576">
        <v>73971</v>
      </c>
      <c r="I13" s="1576">
        <v>74629</v>
      </c>
      <c r="J13" s="194" t="s">
        <v>308</v>
      </c>
      <c r="K13" s="194">
        <v>87310</v>
      </c>
      <c r="L13" s="580" t="s">
        <v>308</v>
      </c>
      <c r="M13" s="582" t="s">
        <v>308</v>
      </c>
      <c r="N13" s="1599">
        <v>179748</v>
      </c>
    </row>
    <row r="14" spans="1:14" ht="12.75" customHeight="1">
      <c r="A14" s="1600"/>
      <c r="B14" s="26" t="s">
        <v>947</v>
      </c>
      <c r="C14" s="27"/>
      <c r="D14" s="1579" t="s">
        <v>110</v>
      </c>
      <c r="E14" s="1580" t="s">
        <v>110</v>
      </c>
      <c r="F14" s="1580" t="s">
        <v>110</v>
      </c>
      <c r="G14" s="1580">
        <v>103741</v>
      </c>
      <c r="H14" s="1580">
        <v>124324</v>
      </c>
      <c r="I14" s="1580">
        <v>98793</v>
      </c>
      <c r="J14" s="199" t="s">
        <v>308</v>
      </c>
      <c r="K14" s="199">
        <v>60559</v>
      </c>
      <c r="L14" s="1601" t="s">
        <v>308</v>
      </c>
      <c r="M14" s="610" t="s">
        <v>308</v>
      </c>
      <c r="N14" s="1406">
        <v>56425</v>
      </c>
    </row>
    <row r="15" spans="1:14" ht="12.75" customHeight="1">
      <c r="A15" s="1595" t="s">
        <v>50</v>
      </c>
      <c r="B15" s="1596"/>
      <c r="C15" s="952"/>
      <c r="D15" s="1566">
        <v>841454</v>
      </c>
      <c r="E15" s="1567">
        <v>682114</v>
      </c>
      <c r="F15" s="1567">
        <v>780278</v>
      </c>
      <c r="G15" s="1567">
        <v>912180</v>
      </c>
      <c r="H15" s="1567">
        <v>926770</v>
      </c>
      <c r="I15" s="1567">
        <v>1011442</v>
      </c>
      <c r="J15" s="1399" t="s">
        <v>308</v>
      </c>
      <c r="K15" s="1399">
        <v>812213</v>
      </c>
      <c r="L15" s="1597" t="s">
        <v>308</v>
      </c>
      <c r="M15" s="1598" t="s">
        <v>308</v>
      </c>
      <c r="N15" s="1400">
        <v>628550</v>
      </c>
    </row>
    <row r="16" spans="1:14" ht="12.75" customHeight="1">
      <c r="A16" s="20"/>
      <c r="B16" s="21" t="s">
        <v>948</v>
      </c>
      <c r="C16" s="22"/>
      <c r="D16" s="1571">
        <v>88470</v>
      </c>
      <c r="E16" s="1572">
        <v>82749</v>
      </c>
      <c r="F16" s="1572" t="s">
        <v>110</v>
      </c>
      <c r="G16" s="1572" t="s">
        <v>110</v>
      </c>
      <c r="H16" s="1572">
        <v>60272</v>
      </c>
      <c r="I16" s="1572">
        <v>63229</v>
      </c>
      <c r="J16" s="189" t="s">
        <v>308</v>
      </c>
      <c r="K16" s="189">
        <v>40050</v>
      </c>
      <c r="L16" s="613" t="s">
        <v>308</v>
      </c>
      <c r="M16" s="602" t="s">
        <v>308</v>
      </c>
      <c r="N16" s="1404">
        <v>41</v>
      </c>
    </row>
    <row r="17" spans="1:14" ht="12.75" customHeight="1">
      <c r="A17" s="20"/>
      <c r="B17" s="23" t="s">
        <v>949</v>
      </c>
      <c r="C17" s="24"/>
      <c r="D17" s="1575">
        <v>71997</v>
      </c>
      <c r="E17" s="1576">
        <v>48466</v>
      </c>
      <c r="F17" s="1576">
        <v>55522</v>
      </c>
      <c r="G17" s="1576">
        <v>44975</v>
      </c>
      <c r="H17" s="1576">
        <v>40623</v>
      </c>
      <c r="I17" s="1576">
        <v>33744</v>
      </c>
      <c r="J17" s="194" t="s">
        <v>308</v>
      </c>
      <c r="K17" s="194">
        <v>34446</v>
      </c>
      <c r="L17" s="580" t="s">
        <v>308</v>
      </c>
      <c r="M17" s="582" t="s">
        <v>308</v>
      </c>
      <c r="N17" s="1599">
        <v>20328</v>
      </c>
    </row>
    <row r="18" spans="1:14" ht="12.75" customHeight="1">
      <c r="A18" s="20"/>
      <c r="B18" s="23" t="s">
        <v>950</v>
      </c>
      <c r="C18" s="24"/>
      <c r="D18" s="1575">
        <v>24160</v>
      </c>
      <c r="E18" s="1576">
        <v>26728</v>
      </c>
      <c r="F18" s="1576">
        <v>22822</v>
      </c>
      <c r="G18" s="1576">
        <v>33263</v>
      </c>
      <c r="H18" s="1576">
        <v>30531</v>
      </c>
      <c r="I18" s="1576">
        <v>39265</v>
      </c>
      <c r="J18" s="194" t="s">
        <v>308</v>
      </c>
      <c r="K18" s="194">
        <v>26821</v>
      </c>
      <c r="L18" s="580" t="s">
        <v>308</v>
      </c>
      <c r="M18" s="582" t="s">
        <v>308</v>
      </c>
      <c r="N18" s="1599">
        <v>15175</v>
      </c>
    </row>
    <row r="19" spans="1:14" ht="12.75" customHeight="1">
      <c r="A19" s="20"/>
      <c r="B19" s="23" t="s">
        <v>951</v>
      </c>
      <c r="C19" s="24"/>
      <c r="D19" s="1575">
        <v>78986</v>
      </c>
      <c r="E19" s="1576">
        <v>30294</v>
      </c>
      <c r="F19" s="1576">
        <v>93223</v>
      </c>
      <c r="G19" s="1576">
        <v>122615</v>
      </c>
      <c r="H19" s="1576">
        <v>119939</v>
      </c>
      <c r="I19" s="1576">
        <v>100407</v>
      </c>
      <c r="J19" s="194" t="s">
        <v>308</v>
      </c>
      <c r="K19" s="194">
        <v>62289</v>
      </c>
      <c r="L19" s="580" t="s">
        <v>308</v>
      </c>
      <c r="M19" s="582" t="s">
        <v>308</v>
      </c>
      <c r="N19" s="1599">
        <v>39408</v>
      </c>
    </row>
    <row r="20" spans="1:14" ht="12.75" customHeight="1">
      <c r="A20" s="20"/>
      <c r="B20" s="23" t="s">
        <v>952</v>
      </c>
      <c r="C20" s="24"/>
      <c r="D20" s="1575">
        <v>13786</v>
      </c>
      <c r="E20" s="1576">
        <v>12813</v>
      </c>
      <c r="F20" s="1576">
        <v>15856</v>
      </c>
      <c r="G20" s="1576">
        <v>19348</v>
      </c>
      <c r="H20" s="1576">
        <v>21155</v>
      </c>
      <c r="I20" s="1576">
        <v>19466</v>
      </c>
      <c r="J20" s="194" t="s">
        <v>308</v>
      </c>
      <c r="K20" s="194">
        <v>11139</v>
      </c>
      <c r="L20" s="580" t="s">
        <v>308</v>
      </c>
      <c r="M20" s="582" t="s">
        <v>308</v>
      </c>
      <c r="N20" s="1599">
        <v>8359</v>
      </c>
    </row>
    <row r="21" spans="1:14" ht="12.75" customHeight="1">
      <c r="A21" s="20"/>
      <c r="B21" s="23" t="s">
        <v>953</v>
      </c>
      <c r="C21" s="24"/>
      <c r="D21" s="1575">
        <v>16922</v>
      </c>
      <c r="E21" s="1576">
        <v>64531</v>
      </c>
      <c r="F21" s="1576" t="s">
        <v>110</v>
      </c>
      <c r="G21" s="1576">
        <v>21151</v>
      </c>
      <c r="H21" s="1576">
        <v>22706</v>
      </c>
      <c r="I21" s="1576">
        <v>26053</v>
      </c>
      <c r="J21" s="194" t="s">
        <v>308</v>
      </c>
      <c r="K21" s="194">
        <v>9681</v>
      </c>
      <c r="L21" s="580" t="s">
        <v>308</v>
      </c>
      <c r="M21" s="582" t="s">
        <v>308</v>
      </c>
      <c r="N21" s="1599">
        <v>20223</v>
      </c>
    </row>
    <row r="22" spans="1:14" ht="12.75" customHeight="1">
      <c r="A22" s="20"/>
      <c r="B22" s="23" t="s">
        <v>954</v>
      </c>
      <c r="C22" s="24"/>
      <c r="D22" s="1575">
        <v>54830</v>
      </c>
      <c r="E22" s="1576">
        <v>21126</v>
      </c>
      <c r="F22" s="1576">
        <v>43078</v>
      </c>
      <c r="G22" s="1576">
        <v>34530</v>
      </c>
      <c r="H22" s="1576">
        <v>17324</v>
      </c>
      <c r="I22" s="1576">
        <v>34707</v>
      </c>
      <c r="J22" s="194" t="s">
        <v>308</v>
      </c>
      <c r="K22" s="194">
        <v>19164</v>
      </c>
      <c r="L22" s="580" t="s">
        <v>308</v>
      </c>
      <c r="M22" s="582" t="s">
        <v>308</v>
      </c>
      <c r="N22" s="1599">
        <v>27963</v>
      </c>
    </row>
    <row r="23" spans="1:14" ht="12.75" customHeight="1">
      <c r="A23" s="20"/>
      <c r="B23" s="23" t="s">
        <v>955</v>
      </c>
      <c r="C23" s="24" t="s">
        <v>956</v>
      </c>
      <c r="D23" s="1575">
        <v>19694</v>
      </c>
      <c r="E23" s="1576">
        <v>17783</v>
      </c>
      <c r="F23" s="1576">
        <v>17633</v>
      </c>
      <c r="G23" s="1576">
        <v>23641</v>
      </c>
      <c r="H23" s="1576">
        <v>22780</v>
      </c>
      <c r="I23" s="1576">
        <v>34388</v>
      </c>
      <c r="J23" s="194" t="s">
        <v>308</v>
      </c>
      <c r="K23" s="194">
        <v>25003</v>
      </c>
      <c r="L23" s="580" t="s">
        <v>308</v>
      </c>
      <c r="M23" s="582" t="s">
        <v>308</v>
      </c>
      <c r="N23" s="1599">
        <v>23908</v>
      </c>
    </row>
    <row r="24" spans="1:14" ht="12.75" customHeight="1">
      <c r="A24" s="20"/>
      <c r="B24" s="23" t="s">
        <v>957</v>
      </c>
      <c r="C24" s="24"/>
      <c r="D24" s="1575">
        <v>626</v>
      </c>
      <c r="E24" s="1576" t="s">
        <v>110</v>
      </c>
      <c r="F24" s="1576">
        <v>1071</v>
      </c>
      <c r="G24" s="1576" t="s">
        <v>110</v>
      </c>
      <c r="H24" s="1576" t="s">
        <v>110</v>
      </c>
      <c r="I24" s="1576">
        <v>239</v>
      </c>
      <c r="J24" s="194" t="s">
        <v>308</v>
      </c>
      <c r="K24" s="194">
        <v>1484</v>
      </c>
      <c r="L24" s="580" t="s">
        <v>308</v>
      </c>
      <c r="M24" s="582" t="s">
        <v>308</v>
      </c>
      <c r="N24" s="1599">
        <v>198</v>
      </c>
    </row>
    <row r="25" spans="1:14" ht="12.75" customHeight="1">
      <c r="A25" s="20"/>
      <c r="B25" s="23" t="s">
        <v>958</v>
      </c>
      <c r="C25" s="24"/>
      <c r="D25" s="1575">
        <v>553</v>
      </c>
      <c r="E25" s="1576">
        <v>1905</v>
      </c>
      <c r="F25" s="1576">
        <v>253</v>
      </c>
      <c r="G25" s="1576">
        <v>512</v>
      </c>
      <c r="H25" s="1576">
        <v>545</v>
      </c>
      <c r="I25" s="1576">
        <v>1126</v>
      </c>
      <c r="J25" s="194" t="s">
        <v>308</v>
      </c>
      <c r="K25" s="194">
        <v>312</v>
      </c>
      <c r="L25" s="580" t="s">
        <v>308</v>
      </c>
      <c r="M25" s="582" t="s">
        <v>308</v>
      </c>
      <c r="N25" s="1599">
        <v>103</v>
      </c>
    </row>
    <row r="26" spans="1:14" ht="12.75" customHeight="1">
      <c r="A26" s="20"/>
      <c r="B26" s="23" t="s">
        <v>959</v>
      </c>
      <c r="C26" s="24" t="s">
        <v>956</v>
      </c>
      <c r="D26" s="1575">
        <v>1008</v>
      </c>
      <c r="E26" s="1576" t="s">
        <v>110</v>
      </c>
      <c r="F26" s="1576">
        <v>1227</v>
      </c>
      <c r="G26" s="1576" t="s">
        <v>110</v>
      </c>
      <c r="H26" s="1576" t="s">
        <v>110</v>
      </c>
      <c r="I26" s="1576">
        <v>0</v>
      </c>
      <c r="J26" s="194" t="s">
        <v>308</v>
      </c>
      <c r="K26" s="194" t="s">
        <v>308</v>
      </c>
      <c r="L26" s="580" t="s">
        <v>308</v>
      </c>
      <c r="M26" s="582" t="s">
        <v>308</v>
      </c>
      <c r="N26" s="1599" t="s">
        <v>308</v>
      </c>
    </row>
    <row r="27" spans="1:14" ht="12.75" customHeight="1">
      <c r="A27" s="20"/>
      <c r="B27" s="23" t="s">
        <v>960</v>
      </c>
      <c r="C27" s="24"/>
      <c r="D27" s="1575">
        <v>1555</v>
      </c>
      <c r="E27" s="1576">
        <v>1473</v>
      </c>
      <c r="F27" s="1576">
        <v>1888</v>
      </c>
      <c r="G27" s="1576">
        <v>2859</v>
      </c>
      <c r="H27" s="1576" t="s">
        <v>110</v>
      </c>
      <c r="I27" s="1576">
        <v>3870</v>
      </c>
      <c r="J27" s="194" t="s">
        <v>308</v>
      </c>
      <c r="K27" s="194">
        <v>619</v>
      </c>
      <c r="L27" s="580" t="s">
        <v>308</v>
      </c>
      <c r="M27" s="582" t="s">
        <v>308</v>
      </c>
      <c r="N27" s="1599">
        <v>957</v>
      </c>
    </row>
    <row r="28" spans="1:14" ht="12.75" customHeight="1">
      <c r="A28" s="20"/>
      <c r="B28" s="23" t="s">
        <v>961</v>
      </c>
      <c r="C28" s="24"/>
      <c r="D28" s="1575">
        <v>3703</v>
      </c>
      <c r="E28" s="1576">
        <v>3497</v>
      </c>
      <c r="F28" s="1576">
        <v>5094</v>
      </c>
      <c r="G28" s="1576">
        <v>4362</v>
      </c>
      <c r="H28" s="1576">
        <v>3305</v>
      </c>
      <c r="I28" s="1576">
        <v>2610</v>
      </c>
      <c r="J28" s="194" t="s">
        <v>308</v>
      </c>
      <c r="K28" s="194">
        <v>2440</v>
      </c>
      <c r="L28" s="580" t="s">
        <v>308</v>
      </c>
      <c r="M28" s="582" t="s">
        <v>308</v>
      </c>
      <c r="N28" s="1599">
        <v>7877</v>
      </c>
    </row>
    <row r="29" spans="1:14" ht="12.75" customHeight="1">
      <c r="A29" s="20"/>
      <c r="B29" s="23" t="s">
        <v>962</v>
      </c>
      <c r="C29" s="24"/>
      <c r="D29" s="1575">
        <v>5563</v>
      </c>
      <c r="E29" s="1576">
        <v>1903</v>
      </c>
      <c r="F29" s="1576">
        <v>3637</v>
      </c>
      <c r="G29" s="1576">
        <v>5188</v>
      </c>
      <c r="H29" s="1576">
        <v>5734</v>
      </c>
      <c r="I29" s="1576">
        <v>1693</v>
      </c>
      <c r="J29" s="194" t="s">
        <v>308</v>
      </c>
      <c r="K29" s="194">
        <v>1948</v>
      </c>
      <c r="L29" s="580" t="s">
        <v>308</v>
      </c>
      <c r="M29" s="582" t="s">
        <v>308</v>
      </c>
      <c r="N29" s="210" t="s">
        <v>110</v>
      </c>
    </row>
    <row r="30" spans="1:14" ht="12.75" customHeight="1">
      <c r="A30" s="20"/>
      <c r="B30" s="23" t="s">
        <v>963</v>
      </c>
      <c r="C30" s="24"/>
      <c r="D30" s="1575">
        <v>4054</v>
      </c>
      <c r="E30" s="1576">
        <v>4161</v>
      </c>
      <c r="F30" s="1576">
        <v>10690</v>
      </c>
      <c r="G30" s="1576">
        <v>18306</v>
      </c>
      <c r="H30" s="1576">
        <v>22266</v>
      </c>
      <c r="I30" s="1576">
        <v>10435</v>
      </c>
      <c r="J30" s="194" t="s">
        <v>308</v>
      </c>
      <c r="K30" s="194">
        <v>20272</v>
      </c>
      <c r="L30" s="580" t="s">
        <v>308</v>
      </c>
      <c r="M30" s="582" t="s">
        <v>308</v>
      </c>
      <c r="N30" s="1599">
        <v>28393</v>
      </c>
    </row>
    <row r="31" spans="1:14" ht="12.75" customHeight="1">
      <c r="A31" s="20"/>
      <c r="B31" s="23" t="s">
        <v>964</v>
      </c>
      <c r="C31" s="24"/>
      <c r="D31" s="1575">
        <v>69139</v>
      </c>
      <c r="E31" s="1576">
        <v>43982</v>
      </c>
      <c r="F31" s="1576">
        <v>50983</v>
      </c>
      <c r="G31" s="1576">
        <v>66189</v>
      </c>
      <c r="H31" s="1576">
        <v>70925</v>
      </c>
      <c r="I31" s="1576">
        <v>62726</v>
      </c>
      <c r="J31" s="194" t="s">
        <v>308</v>
      </c>
      <c r="K31" s="194">
        <v>41341</v>
      </c>
      <c r="L31" s="580" t="s">
        <v>308</v>
      </c>
      <c r="M31" s="582" t="s">
        <v>308</v>
      </c>
      <c r="N31" s="1599">
        <v>48705</v>
      </c>
    </row>
    <row r="32" spans="1:14" ht="12.75" customHeight="1">
      <c r="A32" s="20"/>
      <c r="B32" s="23" t="s">
        <v>965</v>
      </c>
      <c r="C32" s="24"/>
      <c r="D32" s="1575">
        <v>2325</v>
      </c>
      <c r="E32" s="1576">
        <v>2422</v>
      </c>
      <c r="F32" s="1576">
        <v>2936</v>
      </c>
      <c r="G32" s="1576" t="s">
        <v>110</v>
      </c>
      <c r="H32" s="1576">
        <v>2747</v>
      </c>
      <c r="I32" s="1576">
        <v>1230</v>
      </c>
      <c r="J32" s="194" t="s">
        <v>308</v>
      </c>
      <c r="K32" s="194">
        <v>913</v>
      </c>
      <c r="L32" s="580" t="s">
        <v>308</v>
      </c>
      <c r="M32" s="582" t="s">
        <v>308</v>
      </c>
      <c r="N32" s="1599">
        <v>1940</v>
      </c>
    </row>
    <row r="33" spans="1:16" ht="12.75" customHeight="1">
      <c r="A33" s="20"/>
      <c r="B33" s="23" t="s">
        <v>966</v>
      </c>
      <c r="C33" s="24"/>
      <c r="D33" s="1575">
        <v>58194</v>
      </c>
      <c r="E33" s="1576">
        <v>41587</v>
      </c>
      <c r="F33" s="1576">
        <v>53449</v>
      </c>
      <c r="G33" s="1576">
        <v>55985</v>
      </c>
      <c r="H33" s="1576">
        <v>47342</v>
      </c>
      <c r="I33" s="1576">
        <v>51758</v>
      </c>
      <c r="J33" s="194" t="s">
        <v>308</v>
      </c>
      <c r="K33" s="194">
        <v>37340</v>
      </c>
      <c r="L33" s="580" t="s">
        <v>308</v>
      </c>
      <c r="M33" s="582" t="s">
        <v>308</v>
      </c>
      <c r="N33" s="1599">
        <v>27774</v>
      </c>
      <c r="P33" s="6"/>
    </row>
    <row r="34" spans="1:14" ht="12.75" customHeight="1">
      <c r="A34" s="20"/>
      <c r="B34" s="23" t="s">
        <v>967</v>
      </c>
      <c r="C34" s="24" t="s">
        <v>956</v>
      </c>
      <c r="D34" s="1575">
        <v>14338</v>
      </c>
      <c r="E34" s="1576">
        <v>9577</v>
      </c>
      <c r="F34" s="1576">
        <v>29120</v>
      </c>
      <c r="G34" s="1576">
        <v>20420</v>
      </c>
      <c r="H34" s="1576">
        <v>20967</v>
      </c>
      <c r="I34" s="1576">
        <v>15488</v>
      </c>
      <c r="J34" s="194" t="s">
        <v>308</v>
      </c>
      <c r="K34" s="194" t="s">
        <v>308</v>
      </c>
      <c r="L34" s="580" t="s">
        <v>308</v>
      </c>
      <c r="M34" s="582" t="s">
        <v>308</v>
      </c>
      <c r="N34" s="1599" t="s">
        <v>308</v>
      </c>
    </row>
    <row r="35" spans="1:14" ht="12.75" customHeight="1">
      <c r="A35" s="20"/>
      <c r="B35" s="23" t="s">
        <v>968</v>
      </c>
      <c r="C35" s="24" t="s">
        <v>956</v>
      </c>
      <c r="D35" s="1575" t="s">
        <v>110</v>
      </c>
      <c r="E35" s="1576" t="s">
        <v>110</v>
      </c>
      <c r="F35" s="1576" t="s">
        <v>110</v>
      </c>
      <c r="G35" s="1576" t="s">
        <v>110</v>
      </c>
      <c r="H35" s="1576">
        <v>7360</v>
      </c>
      <c r="I35" s="1576" t="s">
        <v>110</v>
      </c>
      <c r="J35" s="194" t="s">
        <v>308</v>
      </c>
      <c r="K35" s="194" t="s">
        <v>308</v>
      </c>
      <c r="L35" s="580" t="s">
        <v>308</v>
      </c>
      <c r="M35" s="582" t="s">
        <v>308</v>
      </c>
      <c r="N35" s="1599" t="s">
        <v>308</v>
      </c>
    </row>
    <row r="36" spans="1:14" ht="12.75" customHeight="1">
      <c r="A36" s="20"/>
      <c r="B36" s="23" t="s">
        <v>969</v>
      </c>
      <c r="C36" s="24"/>
      <c r="D36" s="1575">
        <v>43919</v>
      </c>
      <c r="E36" s="1576">
        <v>35358</v>
      </c>
      <c r="F36" s="1576">
        <v>52049</v>
      </c>
      <c r="G36" s="1576">
        <v>50843</v>
      </c>
      <c r="H36" s="1576">
        <v>65697</v>
      </c>
      <c r="I36" s="1576">
        <v>77290</v>
      </c>
      <c r="J36" s="194" t="s">
        <v>308</v>
      </c>
      <c r="K36" s="194">
        <v>72040</v>
      </c>
      <c r="L36" s="580" t="s">
        <v>308</v>
      </c>
      <c r="M36" s="582" t="s">
        <v>308</v>
      </c>
      <c r="N36" s="1599">
        <v>66791</v>
      </c>
    </row>
    <row r="37" spans="1:14" ht="12.75" customHeight="1">
      <c r="A37" s="20"/>
      <c r="B37" s="23" t="s">
        <v>970</v>
      </c>
      <c r="C37" s="24"/>
      <c r="D37" s="1575" t="s">
        <v>110</v>
      </c>
      <c r="E37" s="1576" t="s">
        <v>110</v>
      </c>
      <c r="F37" s="1576" t="s">
        <v>110</v>
      </c>
      <c r="G37" s="1576" t="s">
        <v>110</v>
      </c>
      <c r="H37" s="1576">
        <v>2910</v>
      </c>
      <c r="I37" s="1576" t="s">
        <v>110</v>
      </c>
      <c r="J37" s="194" t="s">
        <v>308</v>
      </c>
      <c r="K37" s="194">
        <v>86568</v>
      </c>
      <c r="L37" s="580" t="s">
        <v>308</v>
      </c>
      <c r="M37" s="582" t="s">
        <v>308</v>
      </c>
      <c r="N37" s="1599">
        <v>7769</v>
      </c>
    </row>
    <row r="38" spans="1:14" ht="12.75" customHeight="1">
      <c r="A38" s="20"/>
      <c r="B38" s="23" t="s">
        <v>971</v>
      </c>
      <c r="C38" s="24"/>
      <c r="D38" s="1575">
        <v>22941</v>
      </c>
      <c r="E38" s="1576">
        <v>21087</v>
      </c>
      <c r="F38" s="1576">
        <v>36437</v>
      </c>
      <c r="G38" s="1576">
        <v>34343</v>
      </c>
      <c r="H38" s="1576">
        <v>34957</v>
      </c>
      <c r="I38" s="1576">
        <v>54356</v>
      </c>
      <c r="J38" s="194" t="s">
        <v>308</v>
      </c>
      <c r="K38" s="194">
        <v>51401</v>
      </c>
      <c r="L38" s="580" t="s">
        <v>308</v>
      </c>
      <c r="M38" s="582" t="s">
        <v>308</v>
      </c>
      <c r="N38" s="1599">
        <v>47529</v>
      </c>
    </row>
    <row r="39" spans="1:14" ht="12.75" customHeight="1">
      <c r="A39" s="20"/>
      <c r="B39" s="23" t="s">
        <v>972</v>
      </c>
      <c r="C39" s="24"/>
      <c r="D39" s="1575">
        <v>44792</v>
      </c>
      <c r="E39" s="1576">
        <v>34669</v>
      </c>
      <c r="F39" s="1576" t="s">
        <v>110</v>
      </c>
      <c r="G39" s="1576">
        <v>36910</v>
      </c>
      <c r="H39" s="1576">
        <v>38253</v>
      </c>
      <c r="I39" s="1576">
        <v>32292</v>
      </c>
      <c r="J39" s="194" t="s">
        <v>308</v>
      </c>
      <c r="K39" s="194">
        <v>31192</v>
      </c>
      <c r="L39" s="580" t="s">
        <v>308</v>
      </c>
      <c r="M39" s="582" t="s">
        <v>308</v>
      </c>
      <c r="N39" s="1599">
        <v>25482</v>
      </c>
    </row>
    <row r="40" spans="1:14" ht="12.75" customHeight="1">
      <c r="A40" s="20"/>
      <c r="B40" s="23" t="s">
        <v>973</v>
      </c>
      <c r="C40" s="24"/>
      <c r="D40" s="1575">
        <v>23511</v>
      </c>
      <c r="E40" s="1576">
        <v>27054</v>
      </c>
      <c r="F40" s="1576">
        <v>23676</v>
      </c>
      <c r="G40" s="1576">
        <v>23394</v>
      </c>
      <c r="H40" s="1576">
        <v>15537</v>
      </c>
      <c r="I40" s="1576">
        <v>19887</v>
      </c>
      <c r="J40" s="194" t="s">
        <v>308</v>
      </c>
      <c r="K40" s="194">
        <v>15326</v>
      </c>
      <c r="L40" s="580" t="s">
        <v>308</v>
      </c>
      <c r="M40" s="582" t="s">
        <v>308</v>
      </c>
      <c r="N40" s="1599">
        <v>24233</v>
      </c>
    </row>
    <row r="41" spans="1:14" ht="12.75" customHeight="1">
      <c r="A41" s="20"/>
      <c r="B41" s="23" t="s">
        <v>974</v>
      </c>
      <c r="C41" s="24"/>
      <c r="D41" s="1575">
        <v>25594</v>
      </c>
      <c r="E41" s="1576">
        <v>31249</v>
      </c>
      <c r="F41" s="1576">
        <v>33616</v>
      </c>
      <c r="G41" s="1576">
        <v>22254</v>
      </c>
      <c r="H41" s="1576">
        <v>56125</v>
      </c>
      <c r="I41" s="1576">
        <v>85926</v>
      </c>
      <c r="J41" s="194" t="s">
        <v>308</v>
      </c>
      <c r="K41" s="194">
        <v>34791</v>
      </c>
      <c r="L41" s="580" t="s">
        <v>308</v>
      </c>
      <c r="M41" s="582" t="s">
        <v>308</v>
      </c>
      <c r="N41" s="1599">
        <v>32102</v>
      </c>
    </row>
    <row r="42" spans="1:14" ht="12.75" customHeight="1">
      <c r="A42" s="20"/>
      <c r="B42" s="23" t="s">
        <v>1006</v>
      </c>
      <c r="C42" s="24" t="s">
        <v>1007</v>
      </c>
      <c r="D42" s="1575">
        <v>4726</v>
      </c>
      <c r="E42" s="1576">
        <v>1850</v>
      </c>
      <c r="F42" s="1576">
        <v>3000</v>
      </c>
      <c r="G42" s="1576">
        <v>5700</v>
      </c>
      <c r="H42" s="1576">
        <v>7000</v>
      </c>
      <c r="I42" s="1576">
        <v>53812</v>
      </c>
      <c r="J42" s="194" t="s">
        <v>308</v>
      </c>
      <c r="K42" s="194">
        <v>54514</v>
      </c>
      <c r="L42" s="580" t="s">
        <v>308</v>
      </c>
      <c r="M42" s="582" t="s">
        <v>308</v>
      </c>
      <c r="N42" s="1599">
        <v>28162</v>
      </c>
    </row>
    <row r="43" spans="1:15" ht="12.75" customHeight="1" thickBot="1">
      <c r="A43" s="1602"/>
      <c r="B43" s="29" t="s">
        <v>976</v>
      </c>
      <c r="C43" s="30"/>
      <c r="D43" s="1585">
        <v>132980</v>
      </c>
      <c r="E43" s="1586">
        <v>105348</v>
      </c>
      <c r="F43" s="1586" t="s">
        <v>110</v>
      </c>
      <c r="G43" s="1586">
        <v>122601</v>
      </c>
      <c r="H43" s="1586">
        <v>185265</v>
      </c>
      <c r="I43" s="1586">
        <v>165965</v>
      </c>
      <c r="J43" s="212" t="s">
        <v>308</v>
      </c>
      <c r="K43" s="212">
        <v>131119</v>
      </c>
      <c r="L43" s="617" t="s">
        <v>308</v>
      </c>
      <c r="M43" s="619" t="s">
        <v>308</v>
      </c>
      <c r="N43" s="215" t="s">
        <v>110</v>
      </c>
      <c r="O43" s="6"/>
    </row>
    <row r="44" s="33" customFormat="1" ht="12">
      <c r="A44" s="33" t="s">
        <v>977</v>
      </c>
    </row>
    <row r="45" spans="2:4" s="33" customFormat="1" ht="12">
      <c r="B45" s="628" t="s">
        <v>931</v>
      </c>
      <c r="D45" s="628"/>
    </row>
    <row r="46" spans="1:2" s="33" customFormat="1" ht="12">
      <c r="A46" s="33" t="s">
        <v>978</v>
      </c>
      <c r="B46" s="33" t="s">
        <v>933</v>
      </c>
    </row>
    <row r="47" s="33" customFormat="1" ht="12">
      <c r="A47" s="33" t="s">
        <v>979</v>
      </c>
    </row>
  </sheetData>
  <sheetProtection/>
  <mergeCells count="5">
    <mergeCell ref="A2:C3"/>
    <mergeCell ref="L2:M2"/>
    <mergeCell ref="A4:B4"/>
    <mergeCell ref="A5:B5"/>
    <mergeCell ref="A15:B15"/>
  </mergeCells>
  <printOptions/>
  <pageMargins left="0.984251968503937" right="0.984251968503937" top="0.3937007874015748" bottom="0.3937007874015748" header="0.5118110236220472" footer="0.1968503937007874"/>
  <pageSetup horizontalDpi="600" verticalDpi="600" orientation="landscape" paperSize="9" scale="94" r:id="rId1"/>
  <headerFooter alignWithMargins="0">
    <oddFooter>&amp;L&amp;"ＭＳ Ｐ明朝,標準"&amp;10－30－</oddFooter>
  </headerFooter>
</worksheet>
</file>

<file path=xl/worksheets/sheet11.xml><?xml version="1.0" encoding="utf-8"?>
<worksheet xmlns="http://schemas.openxmlformats.org/spreadsheetml/2006/main" xmlns:r="http://schemas.openxmlformats.org/officeDocument/2006/relationships">
  <dimension ref="A1:N47"/>
  <sheetViews>
    <sheetView zoomScaleSheetLayoutView="100" workbookViewId="0" topLeftCell="A7">
      <selection activeCell="M6" sqref="M6"/>
    </sheetView>
  </sheetViews>
  <sheetFormatPr defaultColWidth="9.00390625" defaultRowHeight="13.5"/>
  <cols>
    <col min="1" max="1" width="2.625" style="4" customWidth="1"/>
    <col min="2" max="2" width="23.625" style="4" customWidth="1"/>
    <col min="3" max="3" width="2.875" style="4" customWidth="1"/>
    <col min="4" max="14" width="9.375" style="4" customWidth="1"/>
    <col min="15" max="16384" width="9.00390625" style="4" customWidth="1"/>
  </cols>
  <sheetData>
    <row r="1" spans="1:14" s="3" customFormat="1" ht="16.5" customHeight="1" thickBot="1">
      <c r="A1" s="419" t="s">
        <v>120</v>
      </c>
      <c r="B1" s="419"/>
      <c r="C1" s="419"/>
      <c r="D1" s="420"/>
      <c r="E1" s="9"/>
      <c r="F1" s="9"/>
      <c r="G1" s="9"/>
      <c r="H1" s="9"/>
      <c r="I1" s="9"/>
      <c r="J1" s="9"/>
      <c r="K1" s="9"/>
      <c r="L1" s="9"/>
      <c r="M1" s="9"/>
      <c r="N1" s="421" t="s">
        <v>138</v>
      </c>
    </row>
    <row r="2" spans="1:14" s="3" customFormat="1" ht="16.5" customHeight="1">
      <c r="A2" s="725" t="s">
        <v>113</v>
      </c>
      <c r="B2" s="720"/>
      <c r="C2" s="726"/>
      <c r="D2" s="10" t="s">
        <v>46</v>
      </c>
      <c r="E2" s="11" t="s">
        <v>54</v>
      </c>
      <c r="F2" s="11" t="s">
        <v>47</v>
      </c>
      <c r="G2" s="11" t="s">
        <v>181</v>
      </c>
      <c r="H2" s="11" t="s">
        <v>182</v>
      </c>
      <c r="I2" s="11" t="s">
        <v>183</v>
      </c>
      <c r="J2" s="11" t="s">
        <v>72</v>
      </c>
      <c r="K2" s="11" t="s">
        <v>67</v>
      </c>
      <c r="L2" s="720" t="s">
        <v>97</v>
      </c>
      <c r="M2" s="720"/>
      <c r="N2" s="12" t="s">
        <v>89</v>
      </c>
    </row>
    <row r="3" spans="1:14" s="3" customFormat="1" ht="13.5" customHeight="1" thickBot="1">
      <c r="A3" s="727"/>
      <c r="B3" s="728"/>
      <c r="C3" s="729"/>
      <c r="D3" s="13"/>
      <c r="E3" s="14"/>
      <c r="F3" s="14"/>
      <c r="G3" s="14"/>
      <c r="H3" s="14"/>
      <c r="I3" s="14"/>
      <c r="J3" s="14"/>
      <c r="K3" s="14"/>
      <c r="L3" s="15" t="s">
        <v>139</v>
      </c>
      <c r="M3" s="16" t="s">
        <v>149</v>
      </c>
      <c r="N3" s="17"/>
    </row>
    <row r="4" spans="1:14" s="3" customFormat="1" ht="12.75" customHeight="1">
      <c r="A4" s="723" t="s">
        <v>48</v>
      </c>
      <c r="B4" s="724"/>
      <c r="C4" s="18"/>
      <c r="D4" s="178">
        <v>73563</v>
      </c>
      <c r="E4" s="179">
        <v>63157</v>
      </c>
      <c r="F4" s="179">
        <v>74499</v>
      </c>
      <c r="G4" s="179">
        <v>85707</v>
      </c>
      <c r="H4" s="179">
        <v>87426</v>
      </c>
      <c r="I4" s="179">
        <v>91709</v>
      </c>
      <c r="J4" s="179">
        <v>107537</v>
      </c>
      <c r="K4" s="179">
        <v>103462</v>
      </c>
      <c r="L4" s="180">
        <f>L15</f>
        <v>96322</v>
      </c>
      <c r="M4" s="181">
        <f>M15</f>
        <v>3906</v>
      </c>
      <c r="N4" s="182">
        <v>97265</v>
      </c>
    </row>
    <row r="5" spans="1:14" s="3" customFormat="1" ht="12.75" customHeight="1">
      <c r="A5" s="721" t="s">
        <v>49</v>
      </c>
      <c r="B5" s="722"/>
      <c r="C5" s="19"/>
      <c r="D5" s="183" t="s">
        <v>131</v>
      </c>
      <c r="E5" s="184" t="s">
        <v>131</v>
      </c>
      <c r="F5" s="184" t="s">
        <v>131</v>
      </c>
      <c r="G5" s="184" t="s">
        <v>131</v>
      </c>
      <c r="H5" s="184" t="s">
        <v>131</v>
      </c>
      <c r="I5" s="184" t="s">
        <v>131</v>
      </c>
      <c r="J5" s="184" t="s">
        <v>279</v>
      </c>
      <c r="K5" s="184" t="s">
        <v>279</v>
      </c>
      <c r="L5" s="185" t="s">
        <v>279</v>
      </c>
      <c r="M5" s="186" t="s">
        <v>279</v>
      </c>
      <c r="N5" s="187" t="s">
        <v>279</v>
      </c>
    </row>
    <row r="6" spans="1:14" s="3" customFormat="1" ht="12.75" customHeight="1">
      <c r="A6" s="20"/>
      <c r="B6" s="21" t="s">
        <v>184</v>
      </c>
      <c r="C6" s="22"/>
      <c r="D6" s="188" t="s">
        <v>131</v>
      </c>
      <c r="E6" s="189" t="s">
        <v>131</v>
      </c>
      <c r="F6" s="189" t="s">
        <v>131</v>
      </c>
      <c r="G6" s="189" t="s">
        <v>131</v>
      </c>
      <c r="H6" s="189" t="s">
        <v>131</v>
      </c>
      <c r="I6" s="189" t="s">
        <v>131</v>
      </c>
      <c r="J6" s="189" t="s">
        <v>279</v>
      </c>
      <c r="K6" s="189" t="s">
        <v>279</v>
      </c>
      <c r="L6" s="190" t="s">
        <v>279</v>
      </c>
      <c r="M6" s="191" t="s">
        <v>279</v>
      </c>
      <c r="N6" s="192" t="s">
        <v>279</v>
      </c>
    </row>
    <row r="7" spans="1:14" s="3" customFormat="1" ht="12.75" customHeight="1">
      <c r="A7" s="20"/>
      <c r="B7" s="23" t="s">
        <v>185</v>
      </c>
      <c r="C7" s="24"/>
      <c r="D7" s="193" t="s">
        <v>131</v>
      </c>
      <c r="E7" s="194" t="s">
        <v>131</v>
      </c>
      <c r="F7" s="194" t="s">
        <v>131</v>
      </c>
      <c r="G7" s="194" t="s">
        <v>131</v>
      </c>
      <c r="H7" s="194" t="s">
        <v>131</v>
      </c>
      <c r="I7" s="194" t="s">
        <v>131</v>
      </c>
      <c r="J7" s="194" t="s">
        <v>279</v>
      </c>
      <c r="K7" s="194" t="s">
        <v>279</v>
      </c>
      <c r="L7" s="195" t="s">
        <v>279</v>
      </c>
      <c r="M7" s="196" t="s">
        <v>279</v>
      </c>
      <c r="N7" s="197" t="s">
        <v>279</v>
      </c>
    </row>
    <row r="8" spans="1:14" s="3" customFormat="1" ht="12.75" customHeight="1">
      <c r="A8" s="20"/>
      <c r="B8" s="23" t="s">
        <v>186</v>
      </c>
      <c r="C8" s="24"/>
      <c r="D8" s="193" t="s">
        <v>131</v>
      </c>
      <c r="E8" s="194" t="s">
        <v>131</v>
      </c>
      <c r="F8" s="194" t="s">
        <v>131</v>
      </c>
      <c r="G8" s="194" t="s">
        <v>131</v>
      </c>
      <c r="H8" s="194" t="s">
        <v>131</v>
      </c>
      <c r="I8" s="194" t="s">
        <v>131</v>
      </c>
      <c r="J8" s="194" t="s">
        <v>279</v>
      </c>
      <c r="K8" s="194" t="s">
        <v>279</v>
      </c>
      <c r="L8" s="195" t="s">
        <v>279</v>
      </c>
      <c r="M8" s="196" t="s">
        <v>279</v>
      </c>
      <c r="N8" s="197" t="s">
        <v>279</v>
      </c>
    </row>
    <row r="9" spans="1:14" s="3" customFormat="1" ht="12.75" customHeight="1">
      <c r="A9" s="20"/>
      <c r="B9" s="23" t="s">
        <v>187</v>
      </c>
      <c r="C9" s="24"/>
      <c r="D9" s="193" t="s">
        <v>131</v>
      </c>
      <c r="E9" s="194" t="s">
        <v>131</v>
      </c>
      <c r="F9" s="194" t="s">
        <v>131</v>
      </c>
      <c r="G9" s="194" t="s">
        <v>131</v>
      </c>
      <c r="H9" s="194" t="s">
        <v>131</v>
      </c>
      <c r="I9" s="194" t="s">
        <v>131</v>
      </c>
      <c r="J9" s="194" t="s">
        <v>279</v>
      </c>
      <c r="K9" s="194" t="s">
        <v>279</v>
      </c>
      <c r="L9" s="195" t="s">
        <v>279</v>
      </c>
      <c r="M9" s="196" t="s">
        <v>279</v>
      </c>
      <c r="N9" s="197" t="s">
        <v>279</v>
      </c>
    </row>
    <row r="10" spans="1:14" s="3" customFormat="1" ht="12.75" customHeight="1">
      <c r="A10" s="20"/>
      <c r="B10" s="23" t="s">
        <v>188</v>
      </c>
      <c r="C10" s="24"/>
      <c r="D10" s="193" t="s">
        <v>131</v>
      </c>
      <c r="E10" s="194" t="s">
        <v>131</v>
      </c>
      <c r="F10" s="194" t="s">
        <v>131</v>
      </c>
      <c r="G10" s="194" t="s">
        <v>131</v>
      </c>
      <c r="H10" s="194" t="s">
        <v>131</v>
      </c>
      <c r="I10" s="194" t="s">
        <v>131</v>
      </c>
      <c r="J10" s="194" t="s">
        <v>279</v>
      </c>
      <c r="K10" s="194" t="s">
        <v>279</v>
      </c>
      <c r="L10" s="195" t="s">
        <v>279</v>
      </c>
      <c r="M10" s="196" t="s">
        <v>279</v>
      </c>
      <c r="N10" s="197" t="s">
        <v>279</v>
      </c>
    </row>
    <row r="11" spans="1:14" s="3" customFormat="1" ht="12.75" customHeight="1">
      <c r="A11" s="20"/>
      <c r="B11" s="23" t="s">
        <v>189</v>
      </c>
      <c r="C11" s="24"/>
      <c r="D11" s="193" t="s">
        <v>131</v>
      </c>
      <c r="E11" s="194" t="s">
        <v>131</v>
      </c>
      <c r="F11" s="194" t="s">
        <v>131</v>
      </c>
      <c r="G11" s="194" t="s">
        <v>131</v>
      </c>
      <c r="H11" s="194" t="s">
        <v>131</v>
      </c>
      <c r="I11" s="194" t="s">
        <v>131</v>
      </c>
      <c r="J11" s="194" t="s">
        <v>279</v>
      </c>
      <c r="K11" s="194" t="s">
        <v>279</v>
      </c>
      <c r="L11" s="195" t="s">
        <v>279</v>
      </c>
      <c r="M11" s="196" t="s">
        <v>279</v>
      </c>
      <c r="N11" s="197" t="s">
        <v>279</v>
      </c>
    </row>
    <row r="12" spans="1:14" s="3" customFormat="1" ht="12.75" customHeight="1">
      <c r="A12" s="20"/>
      <c r="B12" s="23" t="s">
        <v>190</v>
      </c>
      <c r="C12" s="24"/>
      <c r="D12" s="193" t="s">
        <v>131</v>
      </c>
      <c r="E12" s="194" t="s">
        <v>131</v>
      </c>
      <c r="F12" s="194" t="s">
        <v>131</v>
      </c>
      <c r="G12" s="194" t="s">
        <v>131</v>
      </c>
      <c r="H12" s="194" t="s">
        <v>131</v>
      </c>
      <c r="I12" s="194" t="s">
        <v>131</v>
      </c>
      <c r="J12" s="194" t="s">
        <v>279</v>
      </c>
      <c r="K12" s="194" t="s">
        <v>279</v>
      </c>
      <c r="L12" s="195" t="s">
        <v>279</v>
      </c>
      <c r="M12" s="196" t="s">
        <v>279</v>
      </c>
      <c r="N12" s="197" t="s">
        <v>279</v>
      </c>
    </row>
    <row r="13" spans="1:14" s="3" customFormat="1" ht="12.75" customHeight="1">
      <c r="A13" s="20"/>
      <c r="B13" s="23" t="s">
        <v>191</v>
      </c>
      <c r="C13" s="24"/>
      <c r="D13" s="193" t="s">
        <v>131</v>
      </c>
      <c r="E13" s="194" t="s">
        <v>131</v>
      </c>
      <c r="F13" s="194" t="s">
        <v>131</v>
      </c>
      <c r="G13" s="194" t="s">
        <v>131</v>
      </c>
      <c r="H13" s="194" t="s">
        <v>131</v>
      </c>
      <c r="I13" s="194" t="s">
        <v>131</v>
      </c>
      <c r="J13" s="194" t="s">
        <v>279</v>
      </c>
      <c r="K13" s="194" t="s">
        <v>279</v>
      </c>
      <c r="L13" s="195" t="s">
        <v>279</v>
      </c>
      <c r="M13" s="196" t="s">
        <v>279</v>
      </c>
      <c r="N13" s="197" t="s">
        <v>279</v>
      </c>
    </row>
    <row r="14" spans="1:14" s="3" customFormat="1" ht="12.75" customHeight="1">
      <c r="A14" s="25"/>
      <c r="B14" s="26" t="s">
        <v>192</v>
      </c>
      <c r="C14" s="27"/>
      <c r="D14" s="198" t="s">
        <v>131</v>
      </c>
      <c r="E14" s="199" t="s">
        <v>131</v>
      </c>
      <c r="F14" s="199" t="s">
        <v>131</v>
      </c>
      <c r="G14" s="199" t="s">
        <v>131</v>
      </c>
      <c r="H14" s="199" t="s">
        <v>131</v>
      </c>
      <c r="I14" s="199" t="s">
        <v>131</v>
      </c>
      <c r="J14" s="199" t="s">
        <v>279</v>
      </c>
      <c r="K14" s="199" t="s">
        <v>279</v>
      </c>
      <c r="L14" s="200" t="s">
        <v>279</v>
      </c>
      <c r="M14" s="201" t="s">
        <v>279</v>
      </c>
      <c r="N14" s="202" t="s">
        <v>279</v>
      </c>
    </row>
    <row r="15" spans="1:14" s="3" customFormat="1" ht="12.75" customHeight="1">
      <c r="A15" s="721" t="s">
        <v>50</v>
      </c>
      <c r="B15" s="722"/>
      <c r="C15" s="19"/>
      <c r="D15" s="183">
        <v>73563</v>
      </c>
      <c r="E15" s="184">
        <v>63157</v>
      </c>
      <c r="F15" s="184">
        <v>74499</v>
      </c>
      <c r="G15" s="184">
        <v>85707</v>
      </c>
      <c r="H15" s="184">
        <v>87426</v>
      </c>
      <c r="I15" s="184">
        <v>91709</v>
      </c>
      <c r="J15" s="203">
        <v>107537</v>
      </c>
      <c r="K15" s="203">
        <v>103462</v>
      </c>
      <c r="L15" s="41">
        <v>96322</v>
      </c>
      <c r="M15" s="204">
        <v>3906</v>
      </c>
      <c r="N15" s="205">
        <v>97265</v>
      </c>
    </row>
    <row r="16" spans="1:14" s="3" customFormat="1" ht="12.75" customHeight="1">
      <c r="A16" s="20"/>
      <c r="B16" s="21" t="s">
        <v>193</v>
      </c>
      <c r="C16" s="22"/>
      <c r="D16" s="188">
        <v>14883</v>
      </c>
      <c r="E16" s="189">
        <v>7353</v>
      </c>
      <c r="F16" s="189" t="s">
        <v>110</v>
      </c>
      <c r="G16" s="189" t="s">
        <v>110</v>
      </c>
      <c r="H16" s="189">
        <v>9535</v>
      </c>
      <c r="I16" s="189">
        <v>9260</v>
      </c>
      <c r="J16" s="206">
        <v>9488</v>
      </c>
      <c r="K16" s="206">
        <v>10245</v>
      </c>
      <c r="L16" s="207">
        <v>7106</v>
      </c>
      <c r="M16" s="191" t="s">
        <v>279</v>
      </c>
      <c r="N16" s="192">
        <v>50</v>
      </c>
    </row>
    <row r="17" spans="1:14" s="3" customFormat="1" ht="12.75" customHeight="1">
      <c r="A17" s="20"/>
      <c r="B17" s="23" t="s">
        <v>194</v>
      </c>
      <c r="C17" s="24"/>
      <c r="D17" s="193">
        <v>4140</v>
      </c>
      <c r="E17" s="194">
        <v>2742</v>
      </c>
      <c r="F17" s="194">
        <v>2518</v>
      </c>
      <c r="G17" s="194">
        <v>3405</v>
      </c>
      <c r="H17" s="194">
        <v>3196</v>
      </c>
      <c r="I17" s="194">
        <v>2955</v>
      </c>
      <c r="J17" s="208">
        <v>1999</v>
      </c>
      <c r="K17" s="208">
        <v>1981</v>
      </c>
      <c r="L17" s="52">
        <v>2210</v>
      </c>
      <c r="M17" s="196" t="s">
        <v>279</v>
      </c>
      <c r="N17" s="197">
        <v>2604</v>
      </c>
    </row>
    <row r="18" spans="1:14" s="3" customFormat="1" ht="12.75" customHeight="1">
      <c r="A18" s="20"/>
      <c r="B18" s="23" t="s">
        <v>195</v>
      </c>
      <c r="C18" s="24"/>
      <c r="D18" s="193">
        <v>1526</v>
      </c>
      <c r="E18" s="194">
        <v>1860</v>
      </c>
      <c r="F18" s="194">
        <v>1613</v>
      </c>
      <c r="G18" s="194">
        <v>2350</v>
      </c>
      <c r="H18" s="194">
        <v>3055</v>
      </c>
      <c r="I18" s="194">
        <v>3822</v>
      </c>
      <c r="J18" s="208">
        <v>2799</v>
      </c>
      <c r="K18" s="208">
        <v>3017</v>
      </c>
      <c r="L18" s="52">
        <v>2450</v>
      </c>
      <c r="M18" s="196" t="s">
        <v>279</v>
      </c>
      <c r="N18" s="197">
        <v>2105</v>
      </c>
    </row>
    <row r="19" spans="1:14" s="3" customFormat="1" ht="12.75" customHeight="1">
      <c r="A19" s="20"/>
      <c r="B19" s="23" t="s">
        <v>196</v>
      </c>
      <c r="C19" s="24"/>
      <c r="D19" s="193">
        <v>5971</v>
      </c>
      <c r="E19" s="194">
        <v>2978</v>
      </c>
      <c r="F19" s="194">
        <v>7270</v>
      </c>
      <c r="G19" s="194">
        <v>11482</v>
      </c>
      <c r="H19" s="194">
        <v>11935</v>
      </c>
      <c r="I19" s="194">
        <v>7907</v>
      </c>
      <c r="J19" s="208">
        <v>10264</v>
      </c>
      <c r="K19" s="208">
        <v>8861</v>
      </c>
      <c r="L19" s="52">
        <v>6662</v>
      </c>
      <c r="M19" s="209" t="s">
        <v>110</v>
      </c>
      <c r="N19" s="210">
        <v>6533</v>
      </c>
    </row>
    <row r="20" spans="1:14" s="3" customFormat="1" ht="12.75" customHeight="1">
      <c r="A20" s="20"/>
      <c r="B20" s="23" t="s">
        <v>197</v>
      </c>
      <c r="C20" s="24"/>
      <c r="D20" s="193">
        <v>1415</v>
      </c>
      <c r="E20" s="194">
        <v>1074</v>
      </c>
      <c r="F20" s="194">
        <v>1236</v>
      </c>
      <c r="G20" s="194">
        <v>1039</v>
      </c>
      <c r="H20" s="194">
        <v>1485</v>
      </c>
      <c r="I20" s="194">
        <v>1269</v>
      </c>
      <c r="J20" s="208">
        <v>1055</v>
      </c>
      <c r="K20" s="208">
        <v>1069</v>
      </c>
      <c r="L20" s="52">
        <v>1242</v>
      </c>
      <c r="M20" s="209" t="s">
        <v>110</v>
      </c>
      <c r="N20" s="197">
        <v>692</v>
      </c>
    </row>
    <row r="21" spans="1:14" s="3" customFormat="1" ht="12.75" customHeight="1">
      <c r="A21" s="20"/>
      <c r="B21" s="23" t="s">
        <v>198</v>
      </c>
      <c r="C21" s="24"/>
      <c r="D21" s="193">
        <v>1567</v>
      </c>
      <c r="E21" s="194">
        <v>5518</v>
      </c>
      <c r="F21" s="194" t="s">
        <v>110</v>
      </c>
      <c r="G21" s="194">
        <v>1288</v>
      </c>
      <c r="H21" s="194">
        <v>1593</v>
      </c>
      <c r="I21" s="194">
        <v>3893</v>
      </c>
      <c r="J21" s="208">
        <v>4787</v>
      </c>
      <c r="K21" s="208">
        <v>1662</v>
      </c>
      <c r="L21" s="52">
        <v>3252</v>
      </c>
      <c r="M21" s="196" t="s">
        <v>279</v>
      </c>
      <c r="N21" s="197">
        <v>2649</v>
      </c>
    </row>
    <row r="22" spans="1:14" s="3" customFormat="1" ht="12.75" customHeight="1">
      <c r="A22" s="20"/>
      <c r="B22" s="23" t="s">
        <v>199</v>
      </c>
      <c r="C22" s="24"/>
      <c r="D22" s="193">
        <v>8151</v>
      </c>
      <c r="E22" s="194">
        <v>7620</v>
      </c>
      <c r="F22" s="194">
        <v>11384</v>
      </c>
      <c r="G22" s="194">
        <v>10666</v>
      </c>
      <c r="H22" s="194">
        <v>4807</v>
      </c>
      <c r="I22" s="194">
        <v>12921</v>
      </c>
      <c r="J22" s="208">
        <v>9037</v>
      </c>
      <c r="K22" s="208">
        <v>8350</v>
      </c>
      <c r="L22" s="52">
        <v>11739</v>
      </c>
      <c r="M22" s="196">
        <v>1395</v>
      </c>
      <c r="N22" s="210">
        <v>11751</v>
      </c>
    </row>
    <row r="23" spans="1:14" s="3" customFormat="1" ht="12.75" customHeight="1">
      <c r="A23" s="20"/>
      <c r="B23" s="23" t="s">
        <v>200</v>
      </c>
      <c r="C23" s="24" t="s">
        <v>201</v>
      </c>
      <c r="D23" s="193">
        <v>2533</v>
      </c>
      <c r="E23" s="194">
        <v>2821</v>
      </c>
      <c r="F23" s="194">
        <v>2839</v>
      </c>
      <c r="G23" s="194">
        <v>2949</v>
      </c>
      <c r="H23" s="194">
        <v>3579</v>
      </c>
      <c r="I23" s="194">
        <v>3333</v>
      </c>
      <c r="J23" s="208">
        <v>4018</v>
      </c>
      <c r="K23" s="208">
        <v>2177</v>
      </c>
      <c r="L23" s="52">
        <v>2998</v>
      </c>
      <c r="M23" s="209">
        <v>110</v>
      </c>
      <c r="N23" s="210">
        <v>2798</v>
      </c>
    </row>
    <row r="24" spans="1:14" s="3" customFormat="1" ht="12.75" customHeight="1">
      <c r="A24" s="20"/>
      <c r="B24" s="23" t="s">
        <v>202</v>
      </c>
      <c r="C24" s="24"/>
      <c r="D24" s="193">
        <v>157</v>
      </c>
      <c r="E24" s="194" t="s">
        <v>110</v>
      </c>
      <c r="F24" s="194">
        <v>158</v>
      </c>
      <c r="G24" s="194" t="s">
        <v>110</v>
      </c>
      <c r="H24" s="194" t="s">
        <v>110</v>
      </c>
      <c r="I24" s="194">
        <v>283</v>
      </c>
      <c r="J24" s="194" t="s">
        <v>110</v>
      </c>
      <c r="K24" s="194">
        <v>341</v>
      </c>
      <c r="L24" s="195" t="s">
        <v>110</v>
      </c>
      <c r="M24" s="209" t="s">
        <v>110</v>
      </c>
      <c r="N24" s="210">
        <v>93</v>
      </c>
    </row>
    <row r="25" spans="1:14" s="3" customFormat="1" ht="12.75" customHeight="1">
      <c r="A25" s="20"/>
      <c r="B25" s="23" t="s">
        <v>203</v>
      </c>
      <c r="C25" s="24"/>
      <c r="D25" s="193">
        <v>565</v>
      </c>
      <c r="E25" s="194">
        <v>530</v>
      </c>
      <c r="F25" s="194">
        <v>486</v>
      </c>
      <c r="G25" s="194">
        <v>513</v>
      </c>
      <c r="H25" s="194">
        <v>709</v>
      </c>
      <c r="I25" s="194">
        <v>284</v>
      </c>
      <c r="J25" s="208">
        <v>514</v>
      </c>
      <c r="K25" s="208">
        <v>355</v>
      </c>
      <c r="L25" s="52">
        <v>506</v>
      </c>
      <c r="M25" s="209" t="s">
        <v>110</v>
      </c>
      <c r="N25" s="197">
        <v>165</v>
      </c>
    </row>
    <row r="26" spans="1:14" s="3" customFormat="1" ht="12.75" customHeight="1">
      <c r="A26" s="20"/>
      <c r="B26" s="23" t="s">
        <v>204</v>
      </c>
      <c r="C26" s="24" t="s">
        <v>201</v>
      </c>
      <c r="D26" s="193">
        <v>75</v>
      </c>
      <c r="E26" s="194" t="s">
        <v>110</v>
      </c>
      <c r="F26" s="194">
        <v>113</v>
      </c>
      <c r="G26" s="194" t="s">
        <v>110</v>
      </c>
      <c r="H26" s="194" t="s">
        <v>110</v>
      </c>
      <c r="I26" s="194">
        <v>0</v>
      </c>
      <c r="J26" s="208" t="s">
        <v>279</v>
      </c>
      <c r="K26" s="208" t="s">
        <v>279</v>
      </c>
      <c r="L26" s="52" t="s">
        <v>279</v>
      </c>
      <c r="M26" s="196" t="s">
        <v>279</v>
      </c>
      <c r="N26" s="197" t="s">
        <v>279</v>
      </c>
    </row>
    <row r="27" spans="1:14" s="3" customFormat="1" ht="12.75" customHeight="1">
      <c r="A27" s="20"/>
      <c r="B27" s="23" t="s">
        <v>205</v>
      </c>
      <c r="C27" s="24"/>
      <c r="D27" s="193">
        <v>945</v>
      </c>
      <c r="E27" s="194">
        <v>814</v>
      </c>
      <c r="F27" s="194">
        <v>693</v>
      </c>
      <c r="G27" s="194">
        <v>831</v>
      </c>
      <c r="H27" s="194" t="s">
        <v>110</v>
      </c>
      <c r="I27" s="194">
        <v>767</v>
      </c>
      <c r="J27" s="208">
        <v>1102</v>
      </c>
      <c r="K27" s="208">
        <v>802</v>
      </c>
      <c r="L27" s="52">
        <v>744</v>
      </c>
      <c r="M27" s="209" t="s">
        <v>110</v>
      </c>
      <c r="N27" s="210">
        <v>1681</v>
      </c>
    </row>
    <row r="28" spans="1:14" s="3" customFormat="1" ht="12.75" customHeight="1">
      <c r="A28" s="20"/>
      <c r="B28" s="23" t="s">
        <v>206</v>
      </c>
      <c r="C28" s="24"/>
      <c r="D28" s="193">
        <v>1667</v>
      </c>
      <c r="E28" s="194">
        <v>1821</v>
      </c>
      <c r="F28" s="194">
        <v>1947</v>
      </c>
      <c r="G28" s="194">
        <v>1917</v>
      </c>
      <c r="H28" s="194">
        <v>1580</v>
      </c>
      <c r="I28" s="194">
        <v>1790</v>
      </c>
      <c r="J28" s="208">
        <v>2344</v>
      </c>
      <c r="K28" s="208">
        <v>1538</v>
      </c>
      <c r="L28" s="52">
        <v>1340</v>
      </c>
      <c r="M28" s="196">
        <v>362</v>
      </c>
      <c r="N28" s="197">
        <v>1496</v>
      </c>
    </row>
    <row r="29" spans="1:14" s="3" customFormat="1" ht="12.75" customHeight="1">
      <c r="A29" s="20"/>
      <c r="B29" s="23" t="s">
        <v>207</v>
      </c>
      <c r="C29" s="24"/>
      <c r="D29" s="193">
        <v>440</v>
      </c>
      <c r="E29" s="194">
        <v>377</v>
      </c>
      <c r="F29" s="194">
        <v>410</v>
      </c>
      <c r="G29" s="194">
        <v>789</v>
      </c>
      <c r="H29" s="194">
        <v>368</v>
      </c>
      <c r="I29" s="194">
        <v>303</v>
      </c>
      <c r="J29" s="208">
        <v>255</v>
      </c>
      <c r="K29" s="208">
        <v>141</v>
      </c>
      <c r="L29" s="195" t="s">
        <v>110</v>
      </c>
      <c r="M29" s="209" t="s">
        <v>110</v>
      </c>
      <c r="N29" s="210">
        <v>62</v>
      </c>
    </row>
    <row r="30" spans="1:14" s="3" customFormat="1" ht="12.75" customHeight="1">
      <c r="A30" s="20"/>
      <c r="B30" s="23" t="s">
        <v>208</v>
      </c>
      <c r="C30" s="24"/>
      <c r="D30" s="193">
        <v>1410</v>
      </c>
      <c r="E30" s="194">
        <v>955</v>
      </c>
      <c r="F30" s="194">
        <v>1796</v>
      </c>
      <c r="G30" s="194">
        <v>2738</v>
      </c>
      <c r="H30" s="194">
        <v>6957</v>
      </c>
      <c r="I30" s="194">
        <v>2344</v>
      </c>
      <c r="J30" s="194" t="s">
        <v>110</v>
      </c>
      <c r="K30" s="194">
        <v>6370</v>
      </c>
      <c r="L30" s="195">
        <v>3602</v>
      </c>
      <c r="M30" s="209">
        <v>1005</v>
      </c>
      <c r="N30" s="210">
        <v>6941</v>
      </c>
    </row>
    <row r="31" spans="1:14" s="3" customFormat="1" ht="12.75" customHeight="1">
      <c r="A31" s="20"/>
      <c r="B31" s="23" t="s">
        <v>209</v>
      </c>
      <c r="C31" s="24"/>
      <c r="D31" s="193" t="s">
        <v>131</v>
      </c>
      <c r="E31" s="194" t="s">
        <v>131</v>
      </c>
      <c r="F31" s="194" t="s">
        <v>131</v>
      </c>
      <c r="G31" s="194" t="s">
        <v>131</v>
      </c>
      <c r="H31" s="194">
        <v>1029</v>
      </c>
      <c r="I31" s="194">
        <v>1609</v>
      </c>
      <c r="J31" s="208">
        <v>1324</v>
      </c>
      <c r="K31" s="208">
        <v>1067</v>
      </c>
      <c r="L31" s="52">
        <v>1366</v>
      </c>
      <c r="M31" s="196" t="s">
        <v>279</v>
      </c>
      <c r="N31" s="197">
        <v>2520</v>
      </c>
    </row>
    <row r="32" spans="1:14" s="3" customFormat="1" ht="12.75" customHeight="1">
      <c r="A32" s="20"/>
      <c r="B32" s="23" t="s">
        <v>210</v>
      </c>
      <c r="C32" s="24"/>
      <c r="D32" s="193">
        <v>731</v>
      </c>
      <c r="E32" s="194">
        <v>1074</v>
      </c>
      <c r="F32" s="194">
        <v>1136</v>
      </c>
      <c r="G32" s="194" t="s">
        <v>110</v>
      </c>
      <c r="H32" s="194">
        <v>518</v>
      </c>
      <c r="I32" s="194">
        <v>458</v>
      </c>
      <c r="J32" s="208">
        <v>347</v>
      </c>
      <c r="K32" s="208">
        <v>322</v>
      </c>
      <c r="L32" s="52">
        <v>286</v>
      </c>
      <c r="M32" s="196" t="s">
        <v>279</v>
      </c>
      <c r="N32" s="197">
        <v>315</v>
      </c>
    </row>
    <row r="33" spans="1:14" s="3" customFormat="1" ht="12.75" customHeight="1">
      <c r="A33" s="20"/>
      <c r="B33" s="23" t="s">
        <v>211</v>
      </c>
      <c r="C33" s="24"/>
      <c r="D33" s="193">
        <v>7897</v>
      </c>
      <c r="E33" s="194">
        <v>7389</v>
      </c>
      <c r="F33" s="194">
        <v>8410</v>
      </c>
      <c r="G33" s="194">
        <v>8553</v>
      </c>
      <c r="H33" s="194">
        <v>8430</v>
      </c>
      <c r="I33" s="194">
        <v>7833</v>
      </c>
      <c r="J33" s="208">
        <v>7240</v>
      </c>
      <c r="K33" s="208">
        <v>7131</v>
      </c>
      <c r="L33" s="52">
        <v>7912</v>
      </c>
      <c r="M33" s="196" t="s">
        <v>279</v>
      </c>
      <c r="N33" s="197">
        <v>5213</v>
      </c>
    </row>
    <row r="34" spans="1:14" s="3" customFormat="1" ht="12.75" customHeight="1">
      <c r="A34" s="20"/>
      <c r="B34" s="23" t="s">
        <v>212</v>
      </c>
      <c r="C34" s="24" t="s">
        <v>201</v>
      </c>
      <c r="D34" s="193">
        <v>2098</v>
      </c>
      <c r="E34" s="194">
        <v>1132</v>
      </c>
      <c r="F34" s="194">
        <v>3965</v>
      </c>
      <c r="G34" s="194">
        <v>1917</v>
      </c>
      <c r="H34" s="194">
        <v>1562</v>
      </c>
      <c r="I34" s="194">
        <v>1694</v>
      </c>
      <c r="J34" s="208">
        <v>2023</v>
      </c>
      <c r="K34" s="208" t="s">
        <v>279</v>
      </c>
      <c r="L34" s="52" t="s">
        <v>279</v>
      </c>
      <c r="M34" s="196" t="s">
        <v>279</v>
      </c>
      <c r="N34" s="197" t="s">
        <v>279</v>
      </c>
    </row>
    <row r="35" spans="1:14" s="3" customFormat="1" ht="12.75" customHeight="1">
      <c r="A35" s="20"/>
      <c r="B35" s="23" t="s">
        <v>213</v>
      </c>
      <c r="C35" s="24" t="s">
        <v>201</v>
      </c>
      <c r="D35" s="193" t="s">
        <v>110</v>
      </c>
      <c r="E35" s="194" t="s">
        <v>110</v>
      </c>
      <c r="F35" s="194" t="s">
        <v>110</v>
      </c>
      <c r="G35" s="194" t="s">
        <v>110</v>
      </c>
      <c r="H35" s="194">
        <v>468</v>
      </c>
      <c r="I35" s="194" t="s">
        <v>110</v>
      </c>
      <c r="J35" s="194" t="s">
        <v>110</v>
      </c>
      <c r="K35" s="208" t="s">
        <v>279</v>
      </c>
      <c r="L35" s="52" t="s">
        <v>279</v>
      </c>
      <c r="M35" s="196" t="s">
        <v>279</v>
      </c>
      <c r="N35" s="197" t="s">
        <v>279</v>
      </c>
    </row>
    <row r="36" spans="1:14" s="3" customFormat="1" ht="12.75" customHeight="1">
      <c r="A36" s="20"/>
      <c r="B36" s="23" t="s">
        <v>214</v>
      </c>
      <c r="C36" s="24"/>
      <c r="D36" s="193">
        <v>3599</v>
      </c>
      <c r="E36" s="194">
        <v>3155</v>
      </c>
      <c r="F36" s="194">
        <v>3928</v>
      </c>
      <c r="G36" s="194">
        <v>5126</v>
      </c>
      <c r="H36" s="194">
        <v>6592</v>
      </c>
      <c r="I36" s="194">
        <v>3802</v>
      </c>
      <c r="J36" s="208">
        <v>5048</v>
      </c>
      <c r="K36" s="208">
        <v>5009</v>
      </c>
      <c r="L36" s="52">
        <v>4987</v>
      </c>
      <c r="M36" s="196" t="s">
        <v>279</v>
      </c>
      <c r="N36" s="197">
        <v>6219</v>
      </c>
    </row>
    <row r="37" spans="1:14" s="3" customFormat="1" ht="12.75" customHeight="1">
      <c r="A37" s="20"/>
      <c r="B37" s="23" t="s">
        <v>215</v>
      </c>
      <c r="C37" s="24"/>
      <c r="D37" s="193" t="s">
        <v>110</v>
      </c>
      <c r="E37" s="194" t="s">
        <v>110</v>
      </c>
      <c r="F37" s="194" t="s">
        <v>110</v>
      </c>
      <c r="G37" s="194" t="s">
        <v>110</v>
      </c>
      <c r="H37" s="194">
        <v>59</v>
      </c>
      <c r="I37" s="194" t="s">
        <v>110</v>
      </c>
      <c r="J37" s="194" t="s">
        <v>280</v>
      </c>
      <c r="K37" s="194">
        <v>14171</v>
      </c>
      <c r="L37" s="195">
        <v>1574</v>
      </c>
      <c r="M37" s="209" t="s">
        <v>110</v>
      </c>
      <c r="N37" s="210">
        <v>2975</v>
      </c>
    </row>
    <row r="38" spans="1:14" s="3" customFormat="1" ht="12.75" customHeight="1">
      <c r="A38" s="20"/>
      <c r="B38" s="23" t="s">
        <v>216</v>
      </c>
      <c r="C38" s="24"/>
      <c r="D38" s="193">
        <v>1998</v>
      </c>
      <c r="E38" s="194">
        <v>1516</v>
      </c>
      <c r="F38" s="194">
        <v>2205</v>
      </c>
      <c r="G38" s="194">
        <v>2691</v>
      </c>
      <c r="H38" s="194">
        <v>2609</v>
      </c>
      <c r="I38" s="194">
        <v>3923</v>
      </c>
      <c r="J38" s="208">
        <v>4473</v>
      </c>
      <c r="K38" s="208">
        <v>3847</v>
      </c>
      <c r="L38" s="52">
        <v>4293</v>
      </c>
      <c r="M38" s="196" t="s">
        <v>279</v>
      </c>
      <c r="N38" s="197">
        <v>4703</v>
      </c>
    </row>
    <row r="39" spans="1:14" s="3" customFormat="1" ht="12.75" customHeight="1">
      <c r="A39" s="20"/>
      <c r="B39" s="23" t="s">
        <v>217</v>
      </c>
      <c r="C39" s="24"/>
      <c r="D39" s="193">
        <v>1567</v>
      </c>
      <c r="E39" s="194">
        <v>1068</v>
      </c>
      <c r="F39" s="194" t="s">
        <v>110</v>
      </c>
      <c r="G39" s="194">
        <v>1243</v>
      </c>
      <c r="H39" s="194">
        <v>625</v>
      </c>
      <c r="I39" s="194">
        <v>699</v>
      </c>
      <c r="J39" s="208">
        <v>2961</v>
      </c>
      <c r="K39" s="208">
        <v>1855</v>
      </c>
      <c r="L39" s="52">
        <v>777</v>
      </c>
      <c r="M39" s="209" t="s">
        <v>110</v>
      </c>
      <c r="N39" s="210">
        <v>2625</v>
      </c>
    </row>
    <row r="40" spans="1:14" s="3" customFormat="1" ht="12.75" customHeight="1">
      <c r="A40" s="20"/>
      <c r="B40" s="23" t="s">
        <v>218</v>
      </c>
      <c r="C40" s="24"/>
      <c r="D40" s="193">
        <v>208</v>
      </c>
      <c r="E40" s="194">
        <v>1111</v>
      </c>
      <c r="F40" s="194">
        <v>336</v>
      </c>
      <c r="G40" s="194">
        <v>414</v>
      </c>
      <c r="H40" s="194">
        <v>483</v>
      </c>
      <c r="I40" s="194">
        <v>356</v>
      </c>
      <c r="J40" s="208">
        <v>224</v>
      </c>
      <c r="K40" s="208">
        <v>413</v>
      </c>
      <c r="L40" s="52">
        <v>134</v>
      </c>
      <c r="M40" s="196" t="s">
        <v>279</v>
      </c>
      <c r="N40" s="197">
        <v>192</v>
      </c>
    </row>
    <row r="41" spans="1:14" s="3" customFormat="1" ht="12.75" customHeight="1">
      <c r="A41" s="20"/>
      <c r="B41" s="23" t="s">
        <v>219</v>
      </c>
      <c r="C41" s="24"/>
      <c r="D41" s="193">
        <v>1486</v>
      </c>
      <c r="E41" s="194">
        <v>2044</v>
      </c>
      <c r="F41" s="194">
        <v>2073</v>
      </c>
      <c r="G41" s="194">
        <v>2426</v>
      </c>
      <c r="H41" s="194">
        <v>2844</v>
      </c>
      <c r="I41" s="194">
        <v>3841</v>
      </c>
      <c r="J41" s="208">
        <v>3698</v>
      </c>
      <c r="K41" s="208">
        <v>2853</v>
      </c>
      <c r="L41" s="52">
        <v>2346</v>
      </c>
      <c r="M41" s="196" t="s">
        <v>279</v>
      </c>
      <c r="N41" s="197">
        <v>3582</v>
      </c>
    </row>
    <row r="42" spans="1:14" s="3" customFormat="1" ht="12.75" customHeight="1">
      <c r="A42" s="20"/>
      <c r="B42" s="23" t="s">
        <v>220</v>
      </c>
      <c r="C42" s="24" t="s">
        <v>221</v>
      </c>
      <c r="D42" s="193">
        <v>333</v>
      </c>
      <c r="E42" s="194">
        <v>200</v>
      </c>
      <c r="F42" s="194">
        <v>188</v>
      </c>
      <c r="G42" s="194">
        <v>130</v>
      </c>
      <c r="H42" s="194">
        <v>248</v>
      </c>
      <c r="I42" s="194">
        <v>3110</v>
      </c>
      <c r="J42" s="208">
        <v>3192</v>
      </c>
      <c r="K42" s="208">
        <v>4224</v>
      </c>
      <c r="L42" s="52">
        <v>4842</v>
      </c>
      <c r="M42" s="196" t="s">
        <v>279</v>
      </c>
      <c r="N42" s="197">
        <v>3483</v>
      </c>
    </row>
    <row r="43" spans="1:14" s="3" customFormat="1" ht="12.75" customHeight="1" thickBot="1">
      <c r="A43" s="28"/>
      <c r="B43" s="29" t="s">
        <v>222</v>
      </c>
      <c r="C43" s="30"/>
      <c r="D43" s="211">
        <v>7251</v>
      </c>
      <c r="E43" s="212">
        <v>7311</v>
      </c>
      <c r="F43" s="212" t="s">
        <v>110</v>
      </c>
      <c r="G43" s="212">
        <v>6904</v>
      </c>
      <c r="H43" s="212">
        <v>11803</v>
      </c>
      <c r="I43" s="212">
        <v>12199</v>
      </c>
      <c r="J43" s="213">
        <v>21719</v>
      </c>
      <c r="K43" s="213">
        <v>15661</v>
      </c>
      <c r="L43" s="77" t="s">
        <v>110</v>
      </c>
      <c r="M43" s="214" t="s">
        <v>110</v>
      </c>
      <c r="N43" s="215">
        <v>25818</v>
      </c>
    </row>
    <row r="44" s="1" customFormat="1" ht="11.25">
      <c r="A44" s="1" t="s">
        <v>132</v>
      </c>
    </row>
    <row r="45" spans="2:4" s="1" customFormat="1" ht="11.25">
      <c r="B45" s="5" t="s">
        <v>172</v>
      </c>
      <c r="D45" s="5"/>
    </row>
    <row r="46" spans="1:2" s="1" customFormat="1" ht="13.5">
      <c r="A46" s="1" t="s">
        <v>223</v>
      </c>
      <c r="B46" s="1" t="s">
        <v>224</v>
      </c>
    </row>
    <row r="47" s="1" customFormat="1" ht="11.25">
      <c r="A47" s="1" t="s">
        <v>173</v>
      </c>
    </row>
  </sheetData>
  <sheetProtection/>
  <mergeCells count="5">
    <mergeCell ref="L2:M2"/>
    <mergeCell ref="A15:B15"/>
    <mergeCell ref="A5:B5"/>
    <mergeCell ref="A4:B4"/>
    <mergeCell ref="A2:C3"/>
  </mergeCells>
  <printOptions/>
  <pageMargins left="0.984251968503937" right="0.984251968503937" top="0.3937007874015748" bottom="0.3937007874015748" header="0.5118110236220472" footer="0.1968503937007874"/>
  <pageSetup horizontalDpi="600" verticalDpi="600" orientation="landscape" paperSize="9" scale="94" r:id="rId1"/>
  <headerFooter alignWithMargins="0">
    <oddFooter>&amp;R&amp;"ＭＳ Ｐ明朝,標準"&amp;10－31－</oddFooter>
  </headerFooter>
</worksheet>
</file>

<file path=xl/worksheets/sheet12.xml><?xml version="1.0" encoding="utf-8"?>
<worksheet xmlns="http://schemas.openxmlformats.org/spreadsheetml/2006/main" xmlns:r="http://schemas.openxmlformats.org/officeDocument/2006/relationships">
  <dimension ref="A1:AD48"/>
  <sheetViews>
    <sheetView workbookViewId="0" topLeftCell="A5">
      <selection activeCell="U27" sqref="U27"/>
    </sheetView>
  </sheetViews>
  <sheetFormatPr defaultColWidth="9.00390625" defaultRowHeight="13.5"/>
  <cols>
    <col min="1" max="1" width="10.625" style="7" customWidth="1"/>
    <col min="2" max="2" width="6.75390625" style="7" customWidth="1"/>
    <col min="3" max="3" width="10.125" style="7" customWidth="1"/>
    <col min="4" max="4" width="2.625" style="7" customWidth="1"/>
    <col min="5" max="5" width="10.125" style="7" customWidth="1"/>
    <col min="6" max="6" width="2.625" style="7" customWidth="1"/>
    <col min="7" max="7" width="10.125" style="7" customWidth="1"/>
    <col min="8" max="8" width="2.625" style="7" customWidth="1"/>
    <col min="9" max="9" width="10.125" style="7" customWidth="1"/>
    <col min="10" max="10" width="2.625" style="7" customWidth="1"/>
    <col min="11" max="11" width="10.25390625" style="7" customWidth="1"/>
    <col min="12" max="12" width="2.625" style="7" customWidth="1"/>
    <col min="13" max="13" width="10.25390625" style="7" customWidth="1"/>
    <col min="14" max="14" width="2.625" style="7" customWidth="1"/>
    <col min="15" max="15" width="10.125" style="7" customWidth="1"/>
    <col min="16" max="16" width="2.625" style="7" customWidth="1"/>
    <col min="17" max="17" width="10.125" style="7" customWidth="1"/>
    <col min="18" max="18" width="2.625" style="7" customWidth="1"/>
    <col min="19" max="19" width="10.125" style="7" customWidth="1"/>
    <col min="20" max="20" width="2.625" style="7" customWidth="1"/>
    <col min="21" max="16384" width="9.00390625" style="7" customWidth="1"/>
  </cols>
  <sheetData>
    <row r="1" spans="1:20" ht="16.5" customHeight="1" thickBot="1">
      <c r="A1" s="422" t="s">
        <v>127</v>
      </c>
      <c r="B1" s="422"/>
      <c r="C1" s="422"/>
      <c r="D1" s="422"/>
      <c r="E1" s="422"/>
      <c r="Q1" s="775" t="s">
        <v>174</v>
      </c>
      <c r="R1" s="775"/>
      <c r="S1" s="775"/>
      <c r="T1" s="775"/>
    </row>
    <row r="2" spans="1:20" ht="15" customHeight="1">
      <c r="A2" s="750" t="s">
        <v>71</v>
      </c>
      <c r="B2" s="751"/>
      <c r="C2" s="746" t="s">
        <v>225</v>
      </c>
      <c r="D2" s="739"/>
      <c r="E2" s="738" t="s">
        <v>226</v>
      </c>
      <c r="F2" s="739"/>
      <c r="G2" s="763" t="s">
        <v>227</v>
      </c>
      <c r="H2" s="764"/>
      <c r="I2" s="738" t="s">
        <v>228</v>
      </c>
      <c r="J2" s="739"/>
      <c r="K2" s="738" t="s">
        <v>229</v>
      </c>
      <c r="L2" s="739"/>
      <c r="M2" s="763" t="s">
        <v>230</v>
      </c>
      <c r="N2" s="764"/>
      <c r="O2" s="763" t="s">
        <v>231</v>
      </c>
      <c r="P2" s="764"/>
      <c r="Q2" s="763" t="s">
        <v>232</v>
      </c>
      <c r="R2" s="764"/>
      <c r="S2" s="779" t="s">
        <v>232</v>
      </c>
      <c r="T2" s="780"/>
    </row>
    <row r="3" spans="1:20" ht="13.5" customHeight="1" thickBot="1">
      <c r="A3" s="754"/>
      <c r="B3" s="755"/>
      <c r="C3" s="772"/>
      <c r="D3" s="741"/>
      <c r="E3" s="740"/>
      <c r="F3" s="741"/>
      <c r="G3" s="742" t="s">
        <v>51</v>
      </c>
      <c r="H3" s="743"/>
      <c r="I3" s="740"/>
      <c r="J3" s="741"/>
      <c r="K3" s="740"/>
      <c r="L3" s="741"/>
      <c r="M3" s="742" t="s">
        <v>52</v>
      </c>
      <c r="N3" s="743"/>
      <c r="O3" s="742" t="s">
        <v>52</v>
      </c>
      <c r="P3" s="743"/>
      <c r="Q3" s="742" t="s">
        <v>53</v>
      </c>
      <c r="R3" s="743"/>
      <c r="S3" s="776" t="s">
        <v>114</v>
      </c>
      <c r="T3" s="777"/>
    </row>
    <row r="4" spans="1:20" s="8" customFormat="1" ht="1.5" customHeight="1" hidden="1">
      <c r="A4" s="274" t="s">
        <v>152</v>
      </c>
      <c r="B4" s="275"/>
      <c r="C4" s="276">
        <v>43896</v>
      </c>
      <c r="D4" s="277"/>
      <c r="E4" s="278">
        <v>17435</v>
      </c>
      <c r="F4" s="277"/>
      <c r="G4" s="279">
        <v>99.3</v>
      </c>
      <c r="H4" s="280"/>
      <c r="I4" s="278">
        <v>7135256</v>
      </c>
      <c r="J4" s="277"/>
      <c r="K4" s="278">
        <v>6174880</v>
      </c>
      <c r="L4" s="277"/>
      <c r="M4" s="278">
        <v>31117</v>
      </c>
      <c r="N4" s="277"/>
      <c r="O4" s="278">
        <v>19549</v>
      </c>
      <c r="P4" s="277"/>
      <c r="Q4" s="279">
        <v>709</v>
      </c>
      <c r="R4" s="280"/>
      <c r="S4" s="281">
        <v>445</v>
      </c>
      <c r="T4" s="282"/>
    </row>
    <row r="5" spans="1:20" s="8" customFormat="1" ht="15" customHeight="1">
      <c r="A5" s="283" t="s">
        <v>233</v>
      </c>
      <c r="B5" s="284"/>
      <c r="C5" s="285">
        <v>43890</v>
      </c>
      <c r="D5" s="286"/>
      <c r="E5" s="287">
        <v>17551</v>
      </c>
      <c r="F5" s="286"/>
      <c r="G5" s="288">
        <v>99.4</v>
      </c>
      <c r="H5" s="289"/>
      <c r="I5" s="287">
        <v>7186330</v>
      </c>
      <c r="J5" s="286"/>
      <c r="K5" s="287">
        <v>6312560</v>
      </c>
      <c r="L5" s="286"/>
      <c r="M5" s="287">
        <v>25765</v>
      </c>
      <c r="N5" s="286"/>
      <c r="O5" s="287">
        <v>19635</v>
      </c>
      <c r="P5" s="286"/>
      <c r="Q5" s="288">
        <v>587</v>
      </c>
      <c r="R5" s="289" t="s">
        <v>288</v>
      </c>
      <c r="S5" s="290">
        <v>447</v>
      </c>
      <c r="T5" s="291" t="s">
        <v>289</v>
      </c>
    </row>
    <row r="6" spans="1:20" s="8" customFormat="1" ht="15" customHeight="1">
      <c r="A6" s="283" t="s">
        <v>154</v>
      </c>
      <c r="B6" s="292"/>
      <c r="C6" s="285">
        <v>43471</v>
      </c>
      <c r="D6" s="286"/>
      <c r="E6" s="287">
        <v>17624</v>
      </c>
      <c r="F6" s="286"/>
      <c r="G6" s="288">
        <v>99.4</v>
      </c>
      <c r="H6" s="289"/>
      <c r="I6" s="287">
        <v>7102470</v>
      </c>
      <c r="J6" s="286"/>
      <c r="K6" s="287">
        <v>6237429</v>
      </c>
      <c r="L6" s="286"/>
      <c r="M6" s="287">
        <v>27270</v>
      </c>
      <c r="N6" s="286"/>
      <c r="O6" s="287">
        <v>19459</v>
      </c>
      <c r="P6" s="286"/>
      <c r="Q6" s="288">
        <v>627</v>
      </c>
      <c r="R6" s="289"/>
      <c r="S6" s="293">
        <v>448</v>
      </c>
      <c r="T6" s="294"/>
    </row>
    <row r="7" spans="1:20" s="8" customFormat="1" ht="15" customHeight="1">
      <c r="A7" s="283" t="s">
        <v>155</v>
      </c>
      <c r="B7" s="284"/>
      <c r="C7" s="285">
        <v>43525</v>
      </c>
      <c r="D7" s="286"/>
      <c r="E7" s="287">
        <v>17642</v>
      </c>
      <c r="F7" s="286"/>
      <c r="G7" s="288">
        <v>99.5</v>
      </c>
      <c r="H7" s="289"/>
      <c r="I7" s="287">
        <v>7018978</v>
      </c>
      <c r="J7" s="286"/>
      <c r="K7" s="287">
        <v>6196419</v>
      </c>
      <c r="L7" s="286"/>
      <c r="M7" s="287">
        <v>23658</v>
      </c>
      <c r="N7" s="286"/>
      <c r="O7" s="287">
        <v>19230</v>
      </c>
      <c r="P7" s="286"/>
      <c r="Q7" s="288">
        <v>546</v>
      </c>
      <c r="R7" s="289"/>
      <c r="S7" s="290">
        <v>444</v>
      </c>
      <c r="T7" s="291"/>
    </row>
    <row r="8" spans="1:20" s="8" customFormat="1" ht="15" customHeight="1">
      <c r="A8" s="283" t="s">
        <v>156</v>
      </c>
      <c r="B8" s="292"/>
      <c r="C8" s="285">
        <v>42880</v>
      </c>
      <c r="D8" s="286"/>
      <c r="E8" s="287">
        <v>17780</v>
      </c>
      <c r="F8" s="286"/>
      <c r="G8" s="288">
        <v>99.6</v>
      </c>
      <c r="H8" s="289"/>
      <c r="I8" s="287">
        <v>6773897</v>
      </c>
      <c r="J8" s="286"/>
      <c r="K8" s="287">
        <v>5966353</v>
      </c>
      <c r="L8" s="286"/>
      <c r="M8" s="287">
        <v>22037</v>
      </c>
      <c r="N8" s="286"/>
      <c r="O8" s="287">
        <v>18559</v>
      </c>
      <c r="P8" s="286"/>
      <c r="Q8" s="288">
        <v>514</v>
      </c>
      <c r="R8" s="289"/>
      <c r="S8" s="293">
        <v>433</v>
      </c>
      <c r="T8" s="294"/>
    </row>
    <row r="9" spans="1:20" s="8" customFormat="1" ht="15" customHeight="1">
      <c r="A9" s="283" t="s">
        <v>157</v>
      </c>
      <c r="B9" s="284"/>
      <c r="C9" s="285">
        <v>42520</v>
      </c>
      <c r="D9" s="286"/>
      <c r="E9" s="287">
        <v>17618</v>
      </c>
      <c r="F9" s="286"/>
      <c r="G9" s="288">
        <v>99.6</v>
      </c>
      <c r="H9" s="289"/>
      <c r="I9" s="287">
        <v>6572894</v>
      </c>
      <c r="J9" s="286"/>
      <c r="K9" s="287">
        <v>5735742</v>
      </c>
      <c r="L9" s="286"/>
      <c r="M9" s="287">
        <v>21442</v>
      </c>
      <c r="N9" s="286"/>
      <c r="O9" s="287">
        <v>17959</v>
      </c>
      <c r="P9" s="286"/>
      <c r="Q9" s="288">
        <v>504</v>
      </c>
      <c r="R9" s="289"/>
      <c r="S9" s="290">
        <v>422</v>
      </c>
      <c r="T9" s="291"/>
    </row>
    <row r="10" spans="1:20" s="8" customFormat="1" ht="15" customHeight="1">
      <c r="A10" s="283" t="s">
        <v>158</v>
      </c>
      <c r="B10" s="284"/>
      <c r="C10" s="285">
        <v>42332</v>
      </c>
      <c r="D10" s="286"/>
      <c r="E10" s="287">
        <v>17833</v>
      </c>
      <c r="F10" s="286"/>
      <c r="G10" s="288">
        <v>99.6</v>
      </c>
      <c r="H10" s="289"/>
      <c r="I10" s="287">
        <v>6438284</v>
      </c>
      <c r="J10" s="286"/>
      <c r="K10" s="287">
        <v>5521923</v>
      </c>
      <c r="L10" s="286"/>
      <c r="M10" s="287">
        <v>21113</v>
      </c>
      <c r="N10" s="286"/>
      <c r="O10" s="287">
        <v>17639</v>
      </c>
      <c r="P10" s="286"/>
      <c r="Q10" s="288">
        <v>499</v>
      </c>
      <c r="R10" s="289"/>
      <c r="S10" s="290">
        <v>417</v>
      </c>
      <c r="T10" s="291"/>
    </row>
    <row r="11" spans="1:20" s="8" customFormat="1" ht="15" customHeight="1">
      <c r="A11" s="283" t="s">
        <v>159</v>
      </c>
      <c r="B11" s="284"/>
      <c r="C11" s="295">
        <v>42227</v>
      </c>
      <c r="D11" s="296"/>
      <c r="E11" s="297">
        <v>17710</v>
      </c>
      <c r="F11" s="296"/>
      <c r="G11" s="298">
        <v>99.6</v>
      </c>
      <c r="H11" s="299"/>
      <c r="I11" s="297">
        <v>6270398</v>
      </c>
      <c r="J11" s="296"/>
      <c r="K11" s="297">
        <v>5385487</v>
      </c>
      <c r="L11" s="296"/>
      <c r="M11" s="297">
        <v>19506</v>
      </c>
      <c r="N11" s="296"/>
      <c r="O11" s="297">
        <v>17179</v>
      </c>
      <c r="P11" s="296"/>
      <c r="Q11" s="298">
        <v>462</v>
      </c>
      <c r="R11" s="299"/>
      <c r="S11" s="300">
        <v>407</v>
      </c>
      <c r="T11" s="294"/>
    </row>
    <row r="12" spans="1:20" s="8" customFormat="1" ht="15" customHeight="1" thickBot="1">
      <c r="A12" s="31" t="s">
        <v>176</v>
      </c>
      <c r="B12" s="366"/>
      <c r="C12" s="301">
        <v>41929</v>
      </c>
      <c r="D12" s="217"/>
      <c r="E12" s="222">
        <v>17731</v>
      </c>
      <c r="F12" s="217"/>
      <c r="G12" s="302">
        <v>99.6</v>
      </c>
      <c r="H12" s="303"/>
      <c r="I12" s="222">
        <v>6635782</v>
      </c>
      <c r="J12" s="217"/>
      <c r="K12" s="222">
        <v>5558253</v>
      </c>
      <c r="L12" s="217"/>
      <c r="M12" s="222">
        <v>24732</v>
      </c>
      <c r="N12" s="217"/>
      <c r="O12" s="222">
        <v>18180</v>
      </c>
      <c r="P12" s="217"/>
      <c r="Q12" s="302">
        <v>590</v>
      </c>
      <c r="R12" s="303"/>
      <c r="S12" s="304">
        <v>434</v>
      </c>
      <c r="T12" s="226"/>
    </row>
    <row r="13" ht="16.5" customHeight="1">
      <c r="A13" s="177" t="s">
        <v>247</v>
      </c>
    </row>
    <row r="14" ht="4.5" customHeight="1"/>
    <row r="15" spans="1:20" ht="16.5" customHeight="1" thickBot="1">
      <c r="A15" s="422" t="s">
        <v>128</v>
      </c>
      <c r="B15" s="422"/>
      <c r="C15" s="422"/>
      <c r="D15" s="422"/>
      <c r="E15" s="422"/>
      <c r="Q15" s="775" t="s">
        <v>174</v>
      </c>
      <c r="R15" s="775"/>
      <c r="S15" s="775"/>
      <c r="T15" s="775"/>
    </row>
    <row r="16" spans="1:20" ht="15" customHeight="1">
      <c r="A16" s="750" t="s">
        <v>71</v>
      </c>
      <c r="B16" s="751"/>
      <c r="C16" s="746" t="s">
        <v>225</v>
      </c>
      <c r="D16" s="739"/>
      <c r="E16" s="738" t="s">
        <v>226</v>
      </c>
      <c r="F16" s="739"/>
      <c r="G16" s="763" t="s">
        <v>227</v>
      </c>
      <c r="H16" s="764"/>
      <c r="I16" s="738" t="s">
        <v>228</v>
      </c>
      <c r="J16" s="739"/>
      <c r="K16" s="738" t="s">
        <v>229</v>
      </c>
      <c r="L16" s="739"/>
      <c r="M16" s="763" t="s">
        <v>230</v>
      </c>
      <c r="N16" s="764"/>
      <c r="O16" s="763" t="s">
        <v>231</v>
      </c>
      <c r="P16" s="764"/>
      <c r="Q16" s="763" t="s">
        <v>232</v>
      </c>
      <c r="R16" s="764"/>
      <c r="S16" s="779" t="s">
        <v>232</v>
      </c>
      <c r="T16" s="780"/>
    </row>
    <row r="17" spans="1:20" ht="15" customHeight="1" thickBot="1">
      <c r="A17" s="754"/>
      <c r="B17" s="755"/>
      <c r="C17" s="772"/>
      <c r="D17" s="741"/>
      <c r="E17" s="740"/>
      <c r="F17" s="741"/>
      <c r="G17" s="742" t="s">
        <v>51</v>
      </c>
      <c r="H17" s="743"/>
      <c r="I17" s="740"/>
      <c r="J17" s="741"/>
      <c r="K17" s="740"/>
      <c r="L17" s="741"/>
      <c r="M17" s="742" t="s">
        <v>52</v>
      </c>
      <c r="N17" s="743"/>
      <c r="O17" s="742" t="s">
        <v>52</v>
      </c>
      <c r="P17" s="743"/>
      <c r="Q17" s="742" t="s">
        <v>53</v>
      </c>
      <c r="R17" s="743"/>
      <c r="S17" s="776" t="s">
        <v>114</v>
      </c>
      <c r="T17" s="777"/>
    </row>
    <row r="18" spans="1:20" s="8" customFormat="1" ht="0.75" customHeight="1">
      <c r="A18" s="274" t="s">
        <v>141</v>
      </c>
      <c r="B18" s="275"/>
      <c r="C18" s="276">
        <v>2892</v>
      </c>
      <c r="D18" s="277"/>
      <c r="E18" s="278">
        <v>822</v>
      </c>
      <c r="F18" s="277"/>
      <c r="G18" s="279">
        <v>92.6</v>
      </c>
      <c r="H18" s="280"/>
      <c r="I18" s="278">
        <v>376434</v>
      </c>
      <c r="J18" s="277"/>
      <c r="K18" s="278">
        <v>284264</v>
      </c>
      <c r="L18" s="277"/>
      <c r="M18" s="278">
        <v>1298</v>
      </c>
      <c r="N18" s="277"/>
      <c r="O18" s="278">
        <v>1031</v>
      </c>
      <c r="P18" s="277"/>
      <c r="Q18" s="279">
        <v>449</v>
      </c>
      <c r="R18" s="280"/>
      <c r="S18" s="281">
        <v>357</v>
      </c>
      <c r="T18" s="282"/>
    </row>
    <row r="19" spans="1:20" s="8" customFormat="1" ht="15" customHeight="1">
      <c r="A19" s="283" t="s">
        <v>276</v>
      </c>
      <c r="B19" s="284"/>
      <c r="C19" s="285">
        <v>2857</v>
      </c>
      <c r="D19" s="286"/>
      <c r="E19" s="287">
        <v>823</v>
      </c>
      <c r="F19" s="286"/>
      <c r="G19" s="288">
        <v>91.4</v>
      </c>
      <c r="H19" s="289"/>
      <c r="I19" s="287">
        <v>358080</v>
      </c>
      <c r="J19" s="286"/>
      <c r="K19" s="287">
        <v>280271</v>
      </c>
      <c r="L19" s="286"/>
      <c r="M19" s="287">
        <v>1610</v>
      </c>
      <c r="N19" s="286"/>
      <c r="O19" s="287">
        <v>981</v>
      </c>
      <c r="P19" s="286"/>
      <c r="Q19" s="288">
        <v>563</v>
      </c>
      <c r="R19" s="289" t="s">
        <v>288</v>
      </c>
      <c r="S19" s="290">
        <v>343</v>
      </c>
      <c r="T19" s="425" t="s">
        <v>288</v>
      </c>
    </row>
    <row r="20" spans="1:20" s="8" customFormat="1" ht="15" customHeight="1">
      <c r="A20" s="748" t="s">
        <v>115</v>
      </c>
      <c r="B20" s="365" t="s">
        <v>139</v>
      </c>
      <c r="C20" s="285">
        <v>2857</v>
      </c>
      <c r="D20" s="286"/>
      <c r="E20" s="287">
        <v>823</v>
      </c>
      <c r="F20" s="286"/>
      <c r="G20" s="288">
        <v>92.3</v>
      </c>
      <c r="H20" s="289"/>
      <c r="I20" s="287">
        <v>366792</v>
      </c>
      <c r="J20" s="286"/>
      <c r="K20" s="287">
        <v>271477</v>
      </c>
      <c r="L20" s="286"/>
      <c r="M20" s="287">
        <v>1129</v>
      </c>
      <c r="N20" s="286"/>
      <c r="O20" s="287">
        <v>1005</v>
      </c>
      <c r="P20" s="286"/>
      <c r="Q20" s="288">
        <v>395</v>
      </c>
      <c r="R20" s="289"/>
      <c r="S20" s="293">
        <v>352</v>
      </c>
      <c r="T20" s="294"/>
    </row>
    <row r="21" spans="1:20" s="8" customFormat="1" ht="15" customHeight="1">
      <c r="A21" s="749"/>
      <c r="B21" s="305" t="s">
        <v>149</v>
      </c>
      <c r="C21" s="285">
        <v>3897</v>
      </c>
      <c r="D21" s="286"/>
      <c r="E21" s="287">
        <v>1112</v>
      </c>
      <c r="F21" s="286"/>
      <c r="G21" s="288" t="s">
        <v>281</v>
      </c>
      <c r="H21" s="289"/>
      <c r="I21" s="287">
        <v>541283</v>
      </c>
      <c r="J21" s="286"/>
      <c r="K21" s="287">
        <v>497445</v>
      </c>
      <c r="L21" s="286"/>
      <c r="M21" s="287">
        <v>2377</v>
      </c>
      <c r="N21" s="286"/>
      <c r="O21" s="287">
        <v>1483</v>
      </c>
      <c r="P21" s="286"/>
      <c r="Q21" s="288">
        <v>610</v>
      </c>
      <c r="R21" s="289"/>
      <c r="S21" s="293">
        <v>381</v>
      </c>
      <c r="T21" s="294"/>
    </row>
    <row r="22" spans="1:20" s="8" customFormat="1" ht="15" customHeight="1">
      <c r="A22" s="283" t="s">
        <v>155</v>
      </c>
      <c r="B22" s="306"/>
      <c r="C22" s="285">
        <v>6703</v>
      </c>
      <c r="D22" s="286"/>
      <c r="E22" s="287">
        <v>1940</v>
      </c>
      <c r="F22" s="286"/>
      <c r="G22" s="288">
        <v>95.5</v>
      </c>
      <c r="H22" s="289"/>
      <c r="I22" s="287">
        <v>898713</v>
      </c>
      <c r="J22" s="286"/>
      <c r="K22" s="287">
        <v>761622</v>
      </c>
      <c r="L22" s="286"/>
      <c r="M22" s="287">
        <v>3138</v>
      </c>
      <c r="N22" s="286"/>
      <c r="O22" s="287">
        <f>+I22/365</f>
        <v>2462.227397260274</v>
      </c>
      <c r="P22" s="286"/>
      <c r="Q22" s="307">
        <f>+(M22/C22)*1000+1</f>
        <v>469.1485901834999</v>
      </c>
      <c r="R22" s="289"/>
      <c r="S22" s="308">
        <f>+(O22/C22)*1000+1</f>
        <v>368.3321493749476</v>
      </c>
      <c r="T22" s="291"/>
    </row>
    <row r="23" spans="1:20" s="8" customFormat="1" ht="15" customHeight="1">
      <c r="A23" s="283" t="s">
        <v>156</v>
      </c>
      <c r="B23" s="292"/>
      <c r="C23" s="285">
        <v>6660</v>
      </c>
      <c r="D23" s="286"/>
      <c r="E23" s="287">
        <v>1929</v>
      </c>
      <c r="F23" s="286"/>
      <c r="G23" s="288">
        <v>96.1</v>
      </c>
      <c r="H23" s="289"/>
      <c r="I23" s="287">
        <v>863621</v>
      </c>
      <c r="J23" s="286"/>
      <c r="K23" s="287">
        <v>730623</v>
      </c>
      <c r="L23" s="286"/>
      <c r="M23" s="287">
        <v>3482</v>
      </c>
      <c r="N23" s="286"/>
      <c r="O23" s="287">
        <v>2366</v>
      </c>
      <c r="P23" s="286"/>
      <c r="Q23" s="307">
        <v>524</v>
      </c>
      <c r="R23" s="289"/>
      <c r="S23" s="309">
        <v>356</v>
      </c>
      <c r="T23" s="291"/>
    </row>
    <row r="24" spans="1:20" s="8" customFormat="1" ht="15" customHeight="1">
      <c r="A24" s="283" t="s">
        <v>157</v>
      </c>
      <c r="B24" s="310"/>
      <c r="C24" s="285">
        <v>6532</v>
      </c>
      <c r="D24" s="286"/>
      <c r="E24" s="287">
        <v>1926</v>
      </c>
      <c r="F24" s="286"/>
      <c r="G24" s="288">
        <v>97.3</v>
      </c>
      <c r="H24" s="289"/>
      <c r="I24" s="287">
        <v>837560</v>
      </c>
      <c r="J24" s="286"/>
      <c r="K24" s="287">
        <v>689056</v>
      </c>
      <c r="L24" s="286"/>
      <c r="M24" s="287">
        <v>3516</v>
      </c>
      <c r="N24" s="286"/>
      <c r="O24" s="287">
        <v>2288</v>
      </c>
      <c r="P24" s="286"/>
      <c r="Q24" s="307">
        <v>538</v>
      </c>
      <c r="R24" s="289"/>
      <c r="S24" s="311">
        <v>350</v>
      </c>
      <c r="T24" s="312"/>
    </row>
    <row r="25" spans="1:20" s="8" customFormat="1" ht="15" customHeight="1">
      <c r="A25" s="283" t="s">
        <v>158</v>
      </c>
      <c r="B25" s="284"/>
      <c r="C25" s="285">
        <v>6399</v>
      </c>
      <c r="D25" s="286"/>
      <c r="E25" s="287">
        <v>1916</v>
      </c>
      <c r="F25" s="286"/>
      <c r="G25" s="288">
        <v>97.4</v>
      </c>
      <c r="H25" s="289"/>
      <c r="I25" s="287">
        <v>836042</v>
      </c>
      <c r="J25" s="286"/>
      <c r="K25" s="287">
        <v>671611</v>
      </c>
      <c r="L25" s="286"/>
      <c r="M25" s="287">
        <v>3251</v>
      </c>
      <c r="N25" s="286"/>
      <c r="O25" s="287">
        <v>2291</v>
      </c>
      <c r="P25" s="286"/>
      <c r="Q25" s="307">
        <v>508</v>
      </c>
      <c r="R25" s="289"/>
      <c r="S25" s="308">
        <v>358</v>
      </c>
      <c r="T25" s="291"/>
    </row>
    <row r="26" spans="1:20" s="8" customFormat="1" ht="15" customHeight="1">
      <c r="A26" s="283" t="s">
        <v>234</v>
      </c>
      <c r="B26" s="284"/>
      <c r="C26" s="295">
        <v>6274</v>
      </c>
      <c r="D26" s="296"/>
      <c r="E26" s="297">
        <v>2153</v>
      </c>
      <c r="F26" s="296"/>
      <c r="G26" s="298">
        <v>96.9</v>
      </c>
      <c r="H26" s="299"/>
      <c r="I26" s="297">
        <v>919623</v>
      </c>
      <c r="J26" s="296"/>
      <c r="K26" s="297">
        <v>667438</v>
      </c>
      <c r="L26" s="296"/>
      <c r="M26" s="297">
        <v>3524</v>
      </c>
      <c r="N26" s="296"/>
      <c r="O26" s="297">
        <v>2520</v>
      </c>
      <c r="P26" s="296"/>
      <c r="Q26" s="313">
        <v>562</v>
      </c>
      <c r="R26" s="299"/>
      <c r="S26" s="311">
        <v>402</v>
      </c>
      <c r="T26" s="312"/>
    </row>
    <row r="27" spans="1:20" s="8" customFormat="1" ht="15" customHeight="1" thickBot="1">
      <c r="A27" s="31" t="s">
        <v>177</v>
      </c>
      <c r="B27" s="32"/>
      <c r="C27" s="301">
        <v>6168</v>
      </c>
      <c r="D27" s="217"/>
      <c r="E27" s="222">
        <v>2168</v>
      </c>
      <c r="F27" s="217"/>
      <c r="G27" s="302">
        <v>96.9</v>
      </c>
      <c r="H27" s="303"/>
      <c r="I27" s="222">
        <v>953054</v>
      </c>
      <c r="J27" s="217"/>
      <c r="K27" s="222">
        <v>671642</v>
      </c>
      <c r="L27" s="217"/>
      <c r="M27" s="222">
        <v>3908</v>
      </c>
      <c r="N27" s="217"/>
      <c r="O27" s="222">
        <v>2611</v>
      </c>
      <c r="P27" s="217"/>
      <c r="Q27" s="313">
        <v>634</v>
      </c>
      <c r="R27" s="299"/>
      <c r="S27" s="314">
        <v>423</v>
      </c>
      <c r="T27" s="315"/>
    </row>
    <row r="28" spans="1:20" ht="16.5" customHeight="1">
      <c r="A28" s="316" t="s">
        <v>247</v>
      </c>
      <c r="B28" s="8"/>
      <c r="C28" s="316" t="s">
        <v>166</v>
      </c>
      <c r="D28" s="8"/>
      <c r="E28" s="8"/>
      <c r="F28" s="8"/>
      <c r="G28" s="8"/>
      <c r="H28" s="8"/>
      <c r="I28" s="8"/>
      <c r="J28" s="8"/>
      <c r="K28" s="8"/>
      <c r="L28" s="8"/>
      <c r="M28" s="8"/>
      <c r="N28" s="8"/>
      <c r="O28" s="8"/>
      <c r="P28" s="8"/>
      <c r="Q28" s="317"/>
      <c r="R28" s="317"/>
      <c r="S28" s="8"/>
      <c r="T28" s="8"/>
    </row>
    <row r="29" spans="1:20" ht="4.5" customHeight="1">
      <c r="A29" s="8"/>
      <c r="B29" s="8"/>
      <c r="C29" s="8"/>
      <c r="D29" s="8"/>
      <c r="E29" s="8"/>
      <c r="F29" s="8"/>
      <c r="G29" s="8"/>
      <c r="H29" s="8"/>
      <c r="I29" s="8"/>
      <c r="J29" s="8"/>
      <c r="K29" s="8"/>
      <c r="L29" s="8"/>
      <c r="M29" s="8"/>
      <c r="N29" s="8"/>
      <c r="O29" s="8"/>
      <c r="P29" s="8"/>
      <c r="Q29" s="8"/>
      <c r="R29" s="8"/>
      <c r="S29" s="8"/>
      <c r="T29" s="8"/>
    </row>
    <row r="30" spans="1:20" ht="16.5" customHeight="1" thickBot="1">
      <c r="A30" s="422" t="s">
        <v>129</v>
      </c>
      <c r="B30" s="422"/>
      <c r="C30" s="422"/>
      <c r="D30" s="422"/>
      <c r="E30" s="422"/>
      <c r="Q30" s="775" t="s">
        <v>175</v>
      </c>
      <c r="R30" s="775"/>
      <c r="S30" s="775"/>
      <c r="T30" s="775"/>
    </row>
    <row r="31" spans="1:20" ht="15" customHeight="1">
      <c r="A31" s="750" t="s">
        <v>71</v>
      </c>
      <c r="B31" s="751"/>
      <c r="C31" s="756" t="s">
        <v>235</v>
      </c>
      <c r="D31" s="757"/>
      <c r="E31" s="746" t="s">
        <v>121</v>
      </c>
      <c r="F31" s="746"/>
      <c r="G31" s="746"/>
      <c r="H31" s="746"/>
      <c r="I31" s="746"/>
      <c r="J31" s="746"/>
      <c r="K31" s="768" t="s">
        <v>236</v>
      </c>
      <c r="L31" s="769"/>
      <c r="M31" s="746" t="s">
        <v>122</v>
      </c>
      <c r="N31" s="746"/>
      <c r="O31" s="746"/>
      <c r="P31" s="746"/>
      <c r="Q31" s="746"/>
      <c r="R31" s="746"/>
      <c r="S31" s="746"/>
      <c r="T31" s="747"/>
    </row>
    <row r="32" spans="1:20" ht="15" customHeight="1">
      <c r="A32" s="752"/>
      <c r="B32" s="753"/>
      <c r="C32" s="758"/>
      <c r="D32" s="759"/>
      <c r="E32" s="765" t="s">
        <v>33</v>
      </c>
      <c r="F32" s="770"/>
      <c r="G32" s="771" t="s">
        <v>34</v>
      </c>
      <c r="H32" s="770"/>
      <c r="I32" s="765" t="s">
        <v>35</v>
      </c>
      <c r="J32" s="765"/>
      <c r="K32" s="766" t="s">
        <v>75</v>
      </c>
      <c r="L32" s="767"/>
      <c r="M32" s="765" t="s">
        <v>33</v>
      </c>
      <c r="N32" s="765"/>
      <c r="O32" s="771" t="s">
        <v>36</v>
      </c>
      <c r="P32" s="770"/>
      <c r="Q32" s="765" t="s">
        <v>237</v>
      </c>
      <c r="R32" s="765"/>
      <c r="S32" s="771" t="s">
        <v>238</v>
      </c>
      <c r="T32" s="781"/>
    </row>
    <row r="33" spans="1:20" ht="15" customHeight="1" thickBot="1">
      <c r="A33" s="754"/>
      <c r="B33" s="755"/>
      <c r="C33" s="760"/>
      <c r="D33" s="761"/>
      <c r="E33" s="762" t="s">
        <v>239</v>
      </c>
      <c r="F33" s="744"/>
      <c r="G33" s="744" t="s">
        <v>240</v>
      </c>
      <c r="H33" s="744"/>
      <c r="I33" s="744" t="s">
        <v>241</v>
      </c>
      <c r="J33" s="745"/>
      <c r="K33" s="773" t="s">
        <v>242</v>
      </c>
      <c r="L33" s="774"/>
      <c r="M33" s="762" t="s">
        <v>243</v>
      </c>
      <c r="N33" s="744"/>
      <c r="O33" s="744" t="s">
        <v>244</v>
      </c>
      <c r="P33" s="744"/>
      <c r="Q33" s="744" t="s">
        <v>245</v>
      </c>
      <c r="R33" s="744"/>
      <c r="S33" s="744" t="s">
        <v>246</v>
      </c>
      <c r="T33" s="778"/>
    </row>
    <row r="34" spans="1:20" s="8" customFormat="1" ht="0.75" customHeight="1">
      <c r="A34" s="319" t="s">
        <v>141</v>
      </c>
      <c r="B34" s="320"/>
      <c r="C34" s="321">
        <v>873.62</v>
      </c>
      <c r="D34" s="322"/>
      <c r="E34" s="323">
        <v>12349</v>
      </c>
      <c r="F34" s="324"/>
      <c r="G34" s="325">
        <v>10857</v>
      </c>
      <c r="H34" s="324"/>
      <c r="I34" s="326">
        <v>87.9</v>
      </c>
      <c r="J34" s="327"/>
      <c r="K34" s="328">
        <v>49174</v>
      </c>
      <c r="L34" s="329"/>
      <c r="M34" s="323">
        <v>30630</v>
      </c>
      <c r="N34" s="323"/>
      <c r="O34" s="326">
        <v>62.3</v>
      </c>
      <c r="P34" s="330"/>
      <c r="Q34" s="323">
        <v>29164</v>
      </c>
      <c r="R34" s="323"/>
      <c r="S34" s="326">
        <v>95.2</v>
      </c>
      <c r="T34" s="318"/>
    </row>
    <row r="35" spans="1:20" s="8" customFormat="1" ht="15" customHeight="1">
      <c r="A35" s="283" t="s">
        <v>276</v>
      </c>
      <c r="B35" s="306"/>
      <c r="C35" s="331">
        <v>908</v>
      </c>
      <c r="D35" s="332"/>
      <c r="E35" s="285">
        <v>14755</v>
      </c>
      <c r="F35" s="333"/>
      <c r="G35" s="285">
        <v>10252</v>
      </c>
      <c r="H35" s="333"/>
      <c r="I35" s="334">
        <v>69.5</v>
      </c>
      <c r="J35" s="334"/>
      <c r="K35" s="287">
        <v>49264</v>
      </c>
      <c r="L35" s="286"/>
      <c r="M35" s="285">
        <v>31359</v>
      </c>
      <c r="N35" s="285"/>
      <c r="O35" s="335">
        <v>63.7</v>
      </c>
      <c r="P35" s="336"/>
      <c r="Q35" s="337">
        <v>25745</v>
      </c>
      <c r="R35" s="285"/>
      <c r="S35" s="335">
        <v>82.1</v>
      </c>
      <c r="T35" s="291"/>
    </row>
    <row r="36" spans="1:20" s="8" customFormat="1" ht="15" customHeight="1">
      <c r="A36" s="748" t="s">
        <v>160</v>
      </c>
      <c r="B36" s="365" t="s">
        <v>139</v>
      </c>
      <c r="C36" s="331">
        <v>934.5</v>
      </c>
      <c r="D36" s="332"/>
      <c r="E36" s="338">
        <v>13170</v>
      </c>
      <c r="F36" s="333"/>
      <c r="G36" s="339">
        <v>9796</v>
      </c>
      <c r="H36" s="333"/>
      <c r="I36" s="335">
        <v>74.4</v>
      </c>
      <c r="J36" s="340"/>
      <c r="K36" s="732">
        <v>52799</v>
      </c>
      <c r="L36" s="296"/>
      <c r="M36" s="734">
        <v>34938</v>
      </c>
      <c r="N36" s="295"/>
      <c r="O36" s="730">
        <v>66.2</v>
      </c>
      <c r="P36" s="341"/>
      <c r="Q36" s="736">
        <v>29024</v>
      </c>
      <c r="R36" s="295"/>
      <c r="S36" s="730">
        <v>83.1</v>
      </c>
      <c r="T36" s="312"/>
    </row>
    <row r="37" spans="1:20" s="8" customFormat="1" ht="15" customHeight="1">
      <c r="A37" s="749"/>
      <c r="B37" s="305" t="s">
        <v>149</v>
      </c>
      <c r="C37" s="342">
        <v>102.7</v>
      </c>
      <c r="D37" s="332"/>
      <c r="E37" s="338">
        <v>961</v>
      </c>
      <c r="F37" s="333"/>
      <c r="G37" s="339">
        <v>773</v>
      </c>
      <c r="H37" s="333"/>
      <c r="I37" s="335">
        <v>80.4</v>
      </c>
      <c r="J37" s="340"/>
      <c r="K37" s="733"/>
      <c r="L37" s="343"/>
      <c r="M37" s="735"/>
      <c r="N37" s="344"/>
      <c r="O37" s="731"/>
      <c r="P37" s="345"/>
      <c r="Q37" s="737"/>
      <c r="R37" s="344"/>
      <c r="S37" s="731"/>
      <c r="T37" s="346"/>
    </row>
    <row r="38" spans="1:20" s="8" customFormat="1" ht="15" customHeight="1">
      <c r="A38" s="283" t="s">
        <v>155</v>
      </c>
      <c r="B38" s="284"/>
      <c r="C38" s="331">
        <v>1058.7</v>
      </c>
      <c r="D38" s="286"/>
      <c r="E38" s="285">
        <v>14256</v>
      </c>
      <c r="F38" s="285"/>
      <c r="G38" s="347">
        <v>10993</v>
      </c>
      <c r="H38" s="348"/>
      <c r="I38" s="349">
        <v>77.1</v>
      </c>
      <c r="J38" s="285"/>
      <c r="K38" s="287">
        <v>52569</v>
      </c>
      <c r="L38" s="286"/>
      <c r="M38" s="285">
        <v>35214</v>
      </c>
      <c r="N38" s="285"/>
      <c r="O38" s="349">
        <v>67</v>
      </c>
      <c r="P38" s="333"/>
      <c r="Q38" s="347">
        <v>29962</v>
      </c>
      <c r="R38" s="348"/>
      <c r="S38" s="350">
        <v>85.1</v>
      </c>
      <c r="T38" s="291"/>
    </row>
    <row r="39" spans="1:20" s="8" customFormat="1" ht="15" customHeight="1">
      <c r="A39" s="283" t="s">
        <v>156</v>
      </c>
      <c r="B39" s="292"/>
      <c r="C39" s="331">
        <v>1090.2</v>
      </c>
      <c r="D39" s="286"/>
      <c r="E39" s="285">
        <v>14708</v>
      </c>
      <c r="F39" s="285"/>
      <c r="G39" s="347">
        <v>11109</v>
      </c>
      <c r="H39" s="348"/>
      <c r="I39" s="349">
        <v>77.1</v>
      </c>
      <c r="J39" s="285"/>
      <c r="K39" s="287">
        <v>51974</v>
      </c>
      <c r="L39" s="286"/>
      <c r="M39" s="285">
        <v>35838</v>
      </c>
      <c r="N39" s="285"/>
      <c r="O39" s="349">
        <v>67</v>
      </c>
      <c r="P39" s="333"/>
      <c r="Q39" s="347">
        <v>29973</v>
      </c>
      <c r="R39" s="348"/>
      <c r="S39" s="350">
        <v>85.1</v>
      </c>
      <c r="T39" s="291"/>
    </row>
    <row r="40" spans="1:20" s="8" customFormat="1" ht="15" customHeight="1">
      <c r="A40" s="283" t="s">
        <v>157</v>
      </c>
      <c r="B40" s="310"/>
      <c r="C40" s="351">
        <v>1105.6</v>
      </c>
      <c r="D40" s="352"/>
      <c r="E40" s="353">
        <v>14924</v>
      </c>
      <c r="F40" s="353"/>
      <c r="G40" s="354">
        <v>11403</v>
      </c>
      <c r="H40" s="348"/>
      <c r="I40" s="355">
        <v>76.4</v>
      </c>
      <c r="J40" s="353"/>
      <c r="K40" s="356">
        <v>51487</v>
      </c>
      <c r="L40" s="352"/>
      <c r="M40" s="353">
        <v>36474</v>
      </c>
      <c r="N40" s="353"/>
      <c r="O40" s="355">
        <v>70.8</v>
      </c>
      <c r="P40" s="357"/>
      <c r="Q40" s="354">
        <v>30703</v>
      </c>
      <c r="R40" s="358"/>
      <c r="S40" s="359">
        <v>84.2</v>
      </c>
      <c r="T40" s="294"/>
    </row>
    <row r="41" spans="1:20" s="8" customFormat="1" ht="15" customHeight="1">
      <c r="A41" s="283" t="s">
        <v>158</v>
      </c>
      <c r="B41" s="284"/>
      <c r="C41" s="331">
        <v>1117.9</v>
      </c>
      <c r="D41" s="286"/>
      <c r="E41" s="285">
        <v>15113</v>
      </c>
      <c r="F41" s="285"/>
      <c r="G41" s="347">
        <v>11658</v>
      </c>
      <c r="H41" s="290"/>
      <c r="I41" s="349">
        <v>77.1</v>
      </c>
      <c r="J41" s="285"/>
      <c r="K41" s="287">
        <v>51124</v>
      </c>
      <c r="L41" s="286"/>
      <c r="M41" s="285">
        <v>36470</v>
      </c>
      <c r="N41" s="285"/>
      <c r="O41" s="349">
        <v>71.3</v>
      </c>
      <c r="P41" s="285"/>
      <c r="Q41" s="347">
        <v>31043</v>
      </c>
      <c r="R41" s="290"/>
      <c r="S41" s="350">
        <v>85.1</v>
      </c>
      <c r="T41" s="291"/>
    </row>
    <row r="42" spans="1:21" s="8" customFormat="1" ht="15" customHeight="1">
      <c r="A42" s="283" t="s">
        <v>159</v>
      </c>
      <c r="B42" s="284"/>
      <c r="C42" s="360">
        <v>1123.6</v>
      </c>
      <c r="D42" s="296"/>
      <c r="E42" s="287">
        <v>15250</v>
      </c>
      <c r="F42" s="333"/>
      <c r="G42" s="361">
        <v>11862</v>
      </c>
      <c r="H42" s="362"/>
      <c r="I42" s="349">
        <v>77.8</v>
      </c>
      <c r="J42" s="286"/>
      <c r="K42" s="297">
        <v>50830</v>
      </c>
      <c r="L42" s="296"/>
      <c r="M42" s="287">
        <v>36445</v>
      </c>
      <c r="N42" s="285"/>
      <c r="O42" s="349">
        <v>71.7</v>
      </c>
      <c r="P42" s="295"/>
      <c r="Q42" s="361">
        <v>31127</v>
      </c>
      <c r="R42" s="362"/>
      <c r="S42" s="363">
        <v>85.4</v>
      </c>
      <c r="T42" s="346"/>
      <c r="U42" s="364"/>
    </row>
    <row r="43" spans="1:20" s="8" customFormat="1" ht="15" customHeight="1" thickBot="1">
      <c r="A43" s="31" t="s">
        <v>176</v>
      </c>
      <c r="B43" s="32"/>
      <c r="C43" s="216">
        <v>1134.5</v>
      </c>
      <c r="D43" s="217"/>
      <c r="E43" s="218">
        <v>15421</v>
      </c>
      <c r="F43" s="218"/>
      <c r="G43" s="219">
        <v>11998</v>
      </c>
      <c r="H43" s="220"/>
      <c r="I43" s="221">
        <v>77.8</v>
      </c>
      <c r="J43" s="218"/>
      <c r="K43" s="222">
        <v>50436</v>
      </c>
      <c r="L43" s="217"/>
      <c r="M43" s="218">
        <v>36422</v>
      </c>
      <c r="N43" s="218"/>
      <c r="O43" s="223">
        <v>72.2</v>
      </c>
      <c r="P43" s="224"/>
      <c r="Q43" s="219">
        <v>31094</v>
      </c>
      <c r="R43" s="220"/>
      <c r="S43" s="225">
        <v>85.3</v>
      </c>
      <c r="T43" s="226"/>
    </row>
    <row r="44" spans="1:30" ht="16.5" customHeight="1">
      <c r="A44" s="177" t="s">
        <v>248</v>
      </c>
      <c r="B44" s="177"/>
      <c r="C44" s="316" t="s">
        <v>166</v>
      </c>
      <c r="D44" s="316"/>
      <c r="E44" s="316"/>
      <c r="F44" s="316"/>
      <c r="G44" s="316"/>
      <c r="H44" s="316"/>
      <c r="I44" s="177"/>
      <c r="AD44" s="8"/>
    </row>
    <row r="45" ht="13.5">
      <c r="H45" s="8"/>
    </row>
    <row r="48" ht="13.5">
      <c r="K48" s="8"/>
    </row>
  </sheetData>
  <sheetProtection/>
  <mergeCells count="61">
    <mergeCell ref="Q33:R33"/>
    <mergeCell ref="S33:T33"/>
    <mergeCell ref="S2:T2"/>
    <mergeCell ref="Q16:R16"/>
    <mergeCell ref="S3:T3"/>
    <mergeCell ref="S16:T16"/>
    <mergeCell ref="Q2:R2"/>
    <mergeCell ref="Q3:R3"/>
    <mergeCell ref="Q17:R17"/>
    <mergeCell ref="S32:T32"/>
    <mergeCell ref="Q32:R32"/>
    <mergeCell ref="Q1:T1"/>
    <mergeCell ref="Q15:T15"/>
    <mergeCell ref="Q30:T30"/>
    <mergeCell ref="M17:N17"/>
    <mergeCell ref="S17:T17"/>
    <mergeCell ref="M33:N33"/>
    <mergeCell ref="O33:P33"/>
    <mergeCell ref="K33:L33"/>
    <mergeCell ref="K2:L3"/>
    <mergeCell ref="O3:P3"/>
    <mergeCell ref="M16:N16"/>
    <mergeCell ref="O16:P16"/>
    <mergeCell ref="O2:P2"/>
    <mergeCell ref="O32:P32"/>
    <mergeCell ref="M2:N2"/>
    <mergeCell ref="A2:B3"/>
    <mergeCell ref="E32:F32"/>
    <mergeCell ref="G32:H32"/>
    <mergeCell ref="I16:J17"/>
    <mergeCell ref="K16:L17"/>
    <mergeCell ref="E31:J31"/>
    <mergeCell ref="A16:B17"/>
    <mergeCell ref="C16:D17"/>
    <mergeCell ref="C2:D3"/>
    <mergeCell ref="E2:F3"/>
    <mergeCell ref="I2:J3"/>
    <mergeCell ref="G2:H2"/>
    <mergeCell ref="G3:H3"/>
    <mergeCell ref="G16:H16"/>
    <mergeCell ref="M3:N3"/>
    <mergeCell ref="I32:J32"/>
    <mergeCell ref="K32:L32"/>
    <mergeCell ref="K31:L31"/>
    <mergeCell ref="M32:N32"/>
    <mergeCell ref="A20:A21"/>
    <mergeCell ref="A36:A37"/>
    <mergeCell ref="A31:B33"/>
    <mergeCell ref="C31:D33"/>
    <mergeCell ref="E33:F33"/>
    <mergeCell ref="G33:H33"/>
    <mergeCell ref="S36:S37"/>
    <mergeCell ref="K36:K37"/>
    <mergeCell ref="M36:M37"/>
    <mergeCell ref="O36:O37"/>
    <mergeCell ref="Q36:Q37"/>
    <mergeCell ref="E16:F17"/>
    <mergeCell ref="G17:H17"/>
    <mergeCell ref="I33:J33"/>
    <mergeCell ref="O17:P17"/>
    <mergeCell ref="M31:T31"/>
  </mergeCells>
  <printOptions/>
  <pageMargins left="0.7874015748031497" right="0.7086614173228347" top="0.3937007874015748" bottom="0.3937007874015748" header="0.5118110236220472" footer="0.1968503937007874"/>
  <pageSetup horizontalDpi="600" verticalDpi="600" orientation="landscape" paperSize="9" scale="97" r:id="rId1"/>
  <headerFooter alignWithMargins="0">
    <oddFooter>&amp;L&amp;"ＭＳ Ｐ明朝,標準"&amp;10－32－</oddFooter>
  </headerFooter>
</worksheet>
</file>

<file path=xl/worksheets/sheet13.xml><?xml version="1.0" encoding="utf-8"?>
<worksheet xmlns="http://schemas.openxmlformats.org/spreadsheetml/2006/main" xmlns:r="http://schemas.openxmlformats.org/officeDocument/2006/relationships">
  <dimension ref="A1:AE41"/>
  <sheetViews>
    <sheetView view="pageBreakPreview" zoomScaleNormal="75" zoomScaleSheetLayoutView="100" zoomScalePageLayoutView="90" workbookViewId="0" topLeftCell="E10">
      <selection activeCell="E17" sqref="E17:I17"/>
    </sheetView>
  </sheetViews>
  <sheetFormatPr defaultColWidth="9.00390625" defaultRowHeight="13.5"/>
  <cols>
    <col min="1" max="1" width="4.125" style="33" customWidth="1"/>
    <col min="2" max="2" width="5.125" style="33" customWidth="1"/>
    <col min="3" max="3" width="6.00390625" style="33" customWidth="1"/>
    <col min="4" max="6" width="6.625" style="33" customWidth="1"/>
    <col min="7" max="7" width="7.625" style="33" customWidth="1"/>
    <col min="8" max="8" width="6.625" style="33" customWidth="1"/>
    <col min="9" max="9" width="7.625" style="33" customWidth="1"/>
    <col min="10" max="27" width="6.625" style="33" customWidth="1"/>
    <col min="28" max="30" width="7.125" style="33" customWidth="1"/>
    <col min="31" max="16384" width="9.00390625" style="33" customWidth="1"/>
  </cols>
  <sheetData>
    <row r="1" spans="1:30" ht="16.5" customHeight="1" thickBot="1">
      <c r="A1" s="419" t="s">
        <v>147</v>
      </c>
      <c r="B1" s="419"/>
      <c r="C1" s="419"/>
      <c r="D1" s="419"/>
      <c r="E1" s="419"/>
      <c r="Y1" s="34"/>
      <c r="Z1" s="35" t="s">
        <v>135</v>
      </c>
      <c r="AA1" s="35"/>
      <c r="AD1" s="34"/>
    </row>
    <row r="2" spans="1:30" ht="18" customHeight="1">
      <c r="A2" s="826" t="s">
        <v>117</v>
      </c>
      <c r="B2" s="827"/>
      <c r="C2" s="828"/>
      <c r="D2" s="799" t="s">
        <v>98</v>
      </c>
      <c r="E2" s="799"/>
      <c r="F2" s="819"/>
      <c r="G2" s="852" t="s">
        <v>74</v>
      </c>
      <c r="H2" s="799"/>
      <c r="I2" s="819"/>
      <c r="J2" s="852" t="s">
        <v>68</v>
      </c>
      <c r="K2" s="799"/>
      <c r="L2" s="819"/>
      <c r="M2" s="818" t="s">
        <v>1</v>
      </c>
      <c r="N2" s="799"/>
      <c r="O2" s="819"/>
      <c r="P2" s="818" t="s">
        <v>0</v>
      </c>
      <c r="Q2" s="799"/>
      <c r="R2" s="819"/>
      <c r="S2" s="818" t="s">
        <v>2</v>
      </c>
      <c r="T2" s="799"/>
      <c r="U2" s="819"/>
      <c r="V2" s="818" t="s">
        <v>7</v>
      </c>
      <c r="W2" s="799"/>
      <c r="X2" s="819"/>
      <c r="Y2" s="818" t="s">
        <v>3</v>
      </c>
      <c r="Z2" s="799"/>
      <c r="AA2" s="822"/>
      <c r="AD2" s="34"/>
    </row>
    <row r="3" spans="1:29" ht="18" customHeight="1" thickBot="1">
      <c r="A3" s="829"/>
      <c r="B3" s="830"/>
      <c r="C3" s="831"/>
      <c r="D3" s="805"/>
      <c r="E3" s="805"/>
      <c r="F3" s="821"/>
      <c r="G3" s="820"/>
      <c r="H3" s="805"/>
      <c r="I3" s="821"/>
      <c r="J3" s="820"/>
      <c r="K3" s="805"/>
      <c r="L3" s="821"/>
      <c r="M3" s="820"/>
      <c r="N3" s="805"/>
      <c r="O3" s="821"/>
      <c r="P3" s="820"/>
      <c r="Q3" s="805"/>
      <c r="R3" s="821"/>
      <c r="S3" s="820"/>
      <c r="T3" s="805"/>
      <c r="U3" s="821"/>
      <c r="V3" s="820"/>
      <c r="W3" s="805"/>
      <c r="X3" s="821"/>
      <c r="Y3" s="820"/>
      <c r="Z3" s="805"/>
      <c r="AA3" s="823"/>
      <c r="AC3" s="34"/>
    </row>
    <row r="4" spans="1:27" ht="18" customHeight="1">
      <c r="A4" s="832" t="s">
        <v>15</v>
      </c>
      <c r="B4" s="833"/>
      <c r="C4" s="834"/>
      <c r="D4" s="36" t="s">
        <v>95</v>
      </c>
      <c r="E4" s="37" t="s">
        <v>55</v>
      </c>
      <c r="F4" s="38" t="s">
        <v>91</v>
      </c>
      <c r="G4" s="39" t="s">
        <v>95</v>
      </c>
      <c r="H4" s="37" t="s">
        <v>55</v>
      </c>
      <c r="I4" s="38" t="s">
        <v>91</v>
      </c>
      <c r="J4" s="39" t="s">
        <v>95</v>
      </c>
      <c r="K4" s="37" t="s">
        <v>55</v>
      </c>
      <c r="L4" s="38" t="s">
        <v>91</v>
      </c>
      <c r="M4" s="39" t="s">
        <v>95</v>
      </c>
      <c r="N4" s="37" t="s">
        <v>55</v>
      </c>
      <c r="O4" s="38" t="s">
        <v>91</v>
      </c>
      <c r="P4" s="39" t="s">
        <v>95</v>
      </c>
      <c r="Q4" s="37" t="s">
        <v>55</v>
      </c>
      <c r="R4" s="38" t="s">
        <v>91</v>
      </c>
      <c r="S4" s="39" t="s">
        <v>95</v>
      </c>
      <c r="T4" s="37" t="s">
        <v>55</v>
      </c>
      <c r="U4" s="38" t="s">
        <v>91</v>
      </c>
      <c r="V4" s="39" t="s">
        <v>95</v>
      </c>
      <c r="W4" s="37" t="s">
        <v>55</v>
      </c>
      <c r="X4" s="38" t="s">
        <v>91</v>
      </c>
      <c r="Y4" s="39" t="s">
        <v>95</v>
      </c>
      <c r="Z4" s="37" t="s">
        <v>55</v>
      </c>
      <c r="AA4" s="40" t="s">
        <v>91</v>
      </c>
    </row>
    <row r="5" spans="1:27" ht="18" customHeight="1">
      <c r="A5" s="835" t="s">
        <v>130</v>
      </c>
      <c r="B5" s="836"/>
      <c r="C5" s="837"/>
      <c r="D5" s="41">
        <v>15660</v>
      </c>
      <c r="E5" s="42">
        <v>16520</v>
      </c>
      <c r="F5" s="43">
        <v>17590</v>
      </c>
      <c r="G5" s="44">
        <v>15710</v>
      </c>
      <c r="H5" s="45">
        <v>16610</v>
      </c>
      <c r="I5" s="46">
        <v>17630</v>
      </c>
      <c r="J5" s="44">
        <v>47390</v>
      </c>
      <c r="K5" s="45">
        <v>48060</v>
      </c>
      <c r="L5" s="46">
        <v>48510</v>
      </c>
      <c r="M5" s="44">
        <v>5.85</v>
      </c>
      <c r="N5" s="45">
        <v>6.06</v>
      </c>
      <c r="O5" s="46">
        <v>5.89</v>
      </c>
      <c r="P5" s="44">
        <v>36.89</v>
      </c>
      <c r="Q5" s="45">
        <v>40.74</v>
      </c>
      <c r="R5" s="46">
        <v>39.78</v>
      </c>
      <c r="S5" s="44">
        <v>118.1</v>
      </c>
      <c r="T5" s="45">
        <v>128.08</v>
      </c>
      <c r="U5" s="46">
        <v>126.24</v>
      </c>
      <c r="V5" s="44">
        <v>12.15</v>
      </c>
      <c r="W5" s="45">
        <v>13.98</v>
      </c>
      <c r="X5" s="46">
        <v>14.37</v>
      </c>
      <c r="Y5" s="47">
        <v>0.52</v>
      </c>
      <c r="Z5" s="42">
        <v>0.48</v>
      </c>
      <c r="AA5" s="48">
        <v>0.47</v>
      </c>
    </row>
    <row r="6" spans="1:27" ht="18" customHeight="1">
      <c r="A6" s="49"/>
      <c r="B6" s="50" t="s">
        <v>249</v>
      </c>
      <c r="C6" s="51"/>
      <c r="D6" s="52">
        <v>10440</v>
      </c>
      <c r="E6" s="53">
        <v>11880</v>
      </c>
      <c r="F6" s="54">
        <v>12230</v>
      </c>
      <c r="G6" s="55">
        <v>10460</v>
      </c>
      <c r="H6" s="56">
        <v>11910</v>
      </c>
      <c r="I6" s="57">
        <v>12260</v>
      </c>
      <c r="J6" s="55">
        <v>35690</v>
      </c>
      <c r="K6" s="56">
        <v>37640</v>
      </c>
      <c r="L6" s="57">
        <v>37110</v>
      </c>
      <c r="M6" s="55">
        <v>6.99</v>
      </c>
      <c r="N6" s="56">
        <v>7.13</v>
      </c>
      <c r="O6" s="57">
        <v>6.9</v>
      </c>
      <c r="P6" s="55">
        <v>45.16</v>
      </c>
      <c r="Q6" s="56">
        <v>48.6</v>
      </c>
      <c r="R6" s="57">
        <v>47.37</v>
      </c>
      <c r="S6" s="55">
        <v>150.08</v>
      </c>
      <c r="T6" s="56">
        <v>156.34</v>
      </c>
      <c r="U6" s="57">
        <v>154.11</v>
      </c>
      <c r="V6" s="55">
        <v>13.22</v>
      </c>
      <c r="W6" s="56">
        <v>15.34</v>
      </c>
      <c r="X6" s="57">
        <v>15.62</v>
      </c>
      <c r="Y6" s="58">
        <v>0.49</v>
      </c>
      <c r="Z6" s="53">
        <v>0.44</v>
      </c>
      <c r="AA6" s="59">
        <v>0.44</v>
      </c>
    </row>
    <row r="7" spans="1:30" ht="18" customHeight="1">
      <c r="A7" s="60"/>
      <c r="B7" s="61" t="s">
        <v>250</v>
      </c>
      <c r="C7" s="62"/>
      <c r="D7" s="63">
        <v>5110</v>
      </c>
      <c r="E7" s="64">
        <v>4600</v>
      </c>
      <c r="F7" s="65">
        <v>5220</v>
      </c>
      <c r="G7" s="66">
        <v>5140</v>
      </c>
      <c r="H7" s="67">
        <v>4660</v>
      </c>
      <c r="I7" s="68">
        <v>5240</v>
      </c>
      <c r="J7" s="66">
        <v>11510</v>
      </c>
      <c r="K7" s="67">
        <v>10380</v>
      </c>
      <c r="L7" s="68">
        <v>11220</v>
      </c>
      <c r="M7" s="66">
        <v>3.5</v>
      </c>
      <c r="N7" s="67">
        <v>3.27</v>
      </c>
      <c r="O7" s="68">
        <v>3.5</v>
      </c>
      <c r="P7" s="66">
        <v>19.96</v>
      </c>
      <c r="Q7" s="67">
        <v>20.44</v>
      </c>
      <c r="R7" s="68">
        <v>21.97</v>
      </c>
      <c r="S7" s="66">
        <v>52.69</v>
      </c>
      <c r="T7" s="67">
        <v>55.12</v>
      </c>
      <c r="U7" s="68">
        <v>60.88</v>
      </c>
      <c r="V7" s="66">
        <v>8.86</v>
      </c>
      <c r="W7" s="67">
        <v>9.06</v>
      </c>
      <c r="X7" s="68">
        <v>10.22</v>
      </c>
      <c r="Y7" s="69">
        <v>0.64</v>
      </c>
      <c r="Z7" s="64">
        <v>0.69</v>
      </c>
      <c r="AA7" s="70">
        <v>0.61</v>
      </c>
      <c r="AD7" s="34"/>
    </row>
    <row r="8" spans="1:27" ht="18" customHeight="1">
      <c r="A8" s="835" t="s">
        <v>100</v>
      </c>
      <c r="B8" s="836"/>
      <c r="C8" s="837"/>
      <c r="D8" s="41">
        <v>14870</v>
      </c>
      <c r="E8" s="42">
        <v>15760</v>
      </c>
      <c r="F8" s="43">
        <v>16930</v>
      </c>
      <c r="G8" s="44">
        <v>14920</v>
      </c>
      <c r="H8" s="45">
        <v>15840</v>
      </c>
      <c r="I8" s="46">
        <v>16980</v>
      </c>
      <c r="J8" s="44">
        <v>45050</v>
      </c>
      <c r="K8" s="45">
        <v>45820</v>
      </c>
      <c r="L8" s="46">
        <v>46220</v>
      </c>
      <c r="M8" s="44">
        <v>5.84</v>
      </c>
      <c r="N8" s="45">
        <v>6.04</v>
      </c>
      <c r="O8" s="46">
        <v>5.87</v>
      </c>
      <c r="P8" s="44">
        <v>36.8</v>
      </c>
      <c r="Q8" s="45">
        <v>40.58</v>
      </c>
      <c r="R8" s="46">
        <v>39.56</v>
      </c>
      <c r="S8" s="44">
        <v>115.84</v>
      </c>
      <c r="T8" s="45">
        <v>126.79</v>
      </c>
      <c r="U8" s="46">
        <v>124.22</v>
      </c>
      <c r="V8" s="44">
        <v>12.12</v>
      </c>
      <c r="W8" s="45">
        <v>13.94</v>
      </c>
      <c r="X8" s="46">
        <v>14.43</v>
      </c>
      <c r="Y8" s="47">
        <v>0.52</v>
      </c>
      <c r="Z8" s="42">
        <v>0.48</v>
      </c>
      <c r="AA8" s="48">
        <v>0.47</v>
      </c>
    </row>
    <row r="9" spans="1:27" ht="18" customHeight="1">
      <c r="A9" s="49"/>
      <c r="B9" s="50" t="s">
        <v>249</v>
      </c>
      <c r="C9" s="51"/>
      <c r="D9" s="52">
        <v>9800</v>
      </c>
      <c r="E9" s="53">
        <v>11220</v>
      </c>
      <c r="F9" s="54">
        <v>11650</v>
      </c>
      <c r="G9" s="55">
        <v>9810</v>
      </c>
      <c r="H9" s="56">
        <v>11250</v>
      </c>
      <c r="I9" s="57">
        <v>11680</v>
      </c>
      <c r="J9" s="55">
        <v>33640</v>
      </c>
      <c r="K9" s="56">
        <v>35620</v>
      </c>
      <c r="L9" s="57">
        <v>35020</v>
      </c>
      <c r="M9" s="55">
        <v>7.03</v>
      </c>
      <c r="N9" s="56">
        <v>7.16</v>
      </c>
      <c r="O9" s="57">
        <v>6.93</v>
      </c>
      <c r="P9" s="55">
        <v>45.42</v>
      </c>
      <c r="Q9" s="56">
        <v>48.77</v>
      </c>
      <c r="R9" s="57">
        <v>47.4</v>
      </c>
      <c r="S9" s="55">
        <v>148.56</v>
      </c>
      <c r="T9" s="56">
        <v>155.87</v>
      </c>
      <c r="U9" s="57">
        <v>152.64</v>
      </c>
      <c r="V9" s="55">
        <v>13.23</v>
      </c>
      <c r="W9" s="56">
        <v>15.37</v>
      </c>
      <c r="X9" s="57">
        <v>15.78</v>
      </c>
      <c r="Y9" s="58">
        <v>0.49</v>
      </c>
      <c r="Z9" s="53">
        <v>0.44</v>
      </c>
      <c r="AA9" s="59">
        <v>0.43</v>
      </c>
    </row>
    <row r="10" spans="1:27" ht="18" customHeight="1">
      <c r="A10" s="60"/>
      <c r="B10" s="61" t="s">
        <v>250</v>
      </c>
      <c r="C10" s="62"/>
      <c r="D10" s="63">
        <v>4980</v>
      </c>
      <c r="E10" s="64">
        <v>4500</v>
      </c>
      <c r="F10" s="65">
        <v>5140</v>
      </c>
      <c r="G10" s="66">
        <v>5010</v>
      </c>
      <c r="H10" s="67">
        <v>4550</v>
      </c>
      <c r="I10" s="68">
        <v>5160</v>
      </c>
      <c r="J10" s="66">
        <v>11220</v>
      </c>
      <c r="K10" s="67">
        <v>10160</v>
      </c>
      <c r="L10" s="68">
        <v>11020</v>
      </c>
      <c r="M10" s="66">
        <v>3.49</v>
      </c>
      <c r="N10" s="67">
        <v>3.25</v>
      </c>
      <c r="O10" s="68">
        <v>3.48</v>
      </c>
      <c r="P10" s="66">
        <v>19.84</v>
      </c>
      <c r="Q10" s="67">
        <v>20.13</v>
      </c>
      <c r="R10" s="68">
        <v>21.8</v>
      </c>
      <c r="S10" s="66">
        <v>51.45</v>
      </c>
      <c r="T10" s="67">
        <v>54.21</v>
      </c>
      <c r="U10" s="68">
        <v>59.86</v>
      </c>
      <c r="V10" s="66">
        <v>8.8</v>
      </c>
      <c r="W10" s="67">
        <v>8.91</v>
      </c>
      <c r="X10" s="68">
        <v>10.17</v>
      </c>
      <c r="Y10" s="69">
        <v>0.65</v>
      </c>
      <c r="Z10" s="64">
        <v>0.69</v>
      </c>
      <c r="AA10" s="70">
        <v>0.62</v>
      </c>
    </row>
    <row r="11" spans="1:30" ht="18" customHeight="1">
      <c r="A11" s="782" t="s">
        <v>251</v>
      </c>
      <c r="B11" s="783"/>
      <c r="C11" s="784"/>
      <c r="D11" s="41">
        <v>20</v>
      </c>
      <c r="E11" s="42" t="s">
        <v>252</v>
      </c>
      <c r="F11" s="43" t="s">
        <v>253</v>
      </c>
      <c r="G11" s="44">
        <v>20</v>
      </c>
      <c r="H11" s="42" t="s">
        <v>252</v>
      </c>
      <c r="I11" s="43" t="s">
        <v>253</v>
      </c>
      <c r="J11" s="44">
        <v>80</v>
      </c>
      <c r="K11" s="42" t="s">
        <v>252</v>
      </c>
      <c r="L11" s="43" t="s">
        <v>253</v>
      </c>
      <c r="M11" s="44">
        <v>8.5</v>
      </c>
      <c r="N11" s="42" t="s">
        <v>252</v>
      </c>
      <c r="O11" s="43" t="s">
        <v>253</v>
      </c>
      <c r="P11" s="44">
        <v>53</v>
      </c>
      <c r="Q11" s="42" t="s">
        <v>252</v>
      </c>
      <c r="R11" s="43" t="s">
        <v>253</v>
      </c>
      <c r="S11" s="44">
        <v>168.5</v>
      </c>
      <c r="T11" s="42" t="s">
        <v>252</v>
      </c>
      <c r="U11" s="43" t="s">
        <v>253</v>
      </c>
      <c r="V11" s="44">
        <v>10.6</v>
      </c>
      <c r="W11" s="42" t="s">
        <v>252</v>
      </c>
      <c r="X11" s="43" t="s">
        <v>253</v>
      </c>
      <c r="Y11" s="47">
        <v>0.59</v>
      </c>
      <c r="Z11" s="42" t="s">
        <v>252</v>
      </c>
      <c r="AA11" s="48" t="s">
        <v>253</v>
      </c>
      <c r="AB11" s="34"/>
      <c r="AD11" s="34"/>
    </row>
    <row r="12" spans="1:30" ht="18" customHeight="1">
      <c r="A12" s="49"/>
      <c r="B12" s="50" t="s">
        <v>249</v>
      </c>
      <c r="C12" s="51"/>
      <c r="D12" s="52">
        <v>20</v>
      </c>
      <c r="E12" s="53" t="s">
        <v>252</v>
      </c>
      <c r="F12" s="54" t="s">
        <v>253</v>
      </c>
      <c r="G12" s="55">
        <v>20</v>
      </c>
      <c r="H12" s="53" t="s">
        <v>252</v>
      </c>
      <c r="I12" s="54" t="s">
        <v>253</v>
      </c>
      <c r="J12" s="55">
        <v>80</v>
      </c>
      <c r="K12" s="53" t="s">
        <v>252</v>
      </c>
      <c r="L12" s="54" t="s">
        <v>253</v>
      </c>
      <c r="M12" s="55">
        <v>8.5</v>
      </c>
      <c r="N12" s="53" t="s">
        <v>252</v>
      </c>
      <c r="O12" s="54" t="s">
        <v>253</v>
      </c>
      <c r="P12" s="55">
        <v>53</v>
      </c>
      <c r="Q12" s="53" t="s">
        <v>252</v>
      </c>
      <c r="R12" s="54" t="s">
        <v>253</v>
      </c>
      <c r="S12" s="55">
        <v>168.5</v>
      </c>
      <c r="T12" s="53" t="s">
        <v>252</v>
      </c>
      <c r="U12" s="54" t="s">
        <v>253</v>
      </c>
      <c r="V12" s="55">
        <v>10.6</v>
      </c>
      <c r="W12" s="53" t="s">
        <v>252</v>
      </c>
      <c r="X12" s="54" t="s">
        <v>253</v>
      </c>
      <c r="Y12" s="58">
        <v>0.59</v>
      </c>
      <c r="Z12" s="53" t="s">
        <v>252</v>
      </c>
      <c r="AA12" s="59" t="s">
        <v>253</v>
      </c>
      <c r="AB12" s="34"/>
      <c r="AD12" s="34"/>
    </row>
    <row r="13" spans="1:28" ht="18" customHeight="1">
      <c r="A13" s="60"/>
      <c r="B13" s="61" t="s">
        <v>250</v>
      </c>
      <c r="C13" s="62"/>
      <c r="D13" s="63" t="s">
        <v>252</v>
      </c>
      <c r="E13" s="64" t="s">
        <v>252</v>
      </c>
      <c r="F13" s="65" t="s">
        <v>253</v>
      </c>
      <c r="G13" s="66" t="s">
        <v>252</v>
      </c>
      <c r="H13" s="64" t="s">
        <v>252</v>
      </c>
      <c r="I13" s="65" t="s">
        <v>253</v>
      </c>
      <c r="J13" s="66" t="s">
        <v>252</v>
      </c>
      <c r="K13" s="64" t="s">
        <v>252</v>
      </c>
      <c r="L13" s="65" t="s">
        <v>253</v>
      </c>
      <c r="M13" s="66" t="s">
        <v>252</v>
      </c>
      <c r="N13" s="64" t="s">
        <v>252</v>
      </c>
      <c r="O13" s="65" t="s">
        <v>253</v>
      </c>
      <c r="P13" s="66" t="s">
        <v>252</v>
      </c>
      <c r="Q13" s="64" t="s">
        <v>252</v>
      </c>
      <c r="R13" s="65" t="s">
        <v>253</v>
      </c>
      <c r="S13" s="66" t="s">
        <v>252</v>
      </c>
      <c r="T13" s="64" t="s">
        <v>252</v>
      </c>
      <c r="U13" s="65" t="s">
        <v>253</v>
      </c>
      <c r="V13" s="66" t="s">
        <v>252</v>
      </c>
      <c r="W13" s="64" t="s">
        <v>252</v>
      </c>
      <c r="X13" s="65" t="s">
        <v>253</v>
      </c>
      <c r="Y13" s="69" t="s">
        <v>252</v>
      </c>
      <c r="Z13" s="64" t="s">
        <v>252</v>
      </c>
      <c r="AA13" s="70" t="s">
        <v>253</v>
      </c>
      <c r="AB13" s="34"/>
    </row>
    <row r="14" spans="1:30" ht="18" customHeight="1">
      <c r="A14" s="782" t="s">
        <v>112</v>
      </c>
      <c r="B14" s="783"/>
      <c r="C14" s="784"/>
      <c r="D14" s="41">
        <v>770</v>
      </c>
      <c r="E14" s="42">
        <v>760</v>
      </c>
      <c r="F14" s="43">
        <v>650</v>
      </c>
      <c r="G14" s="44">
        <v>770</v>
      </c>
      <c r="H14" s="45">
        <v>760</v>
      </c>
      <c r="I14" s="46">
        <v>650</v>
      </c>
      <c r="J14" s="44">
        <v>2270</v>
      </c>
      <c r="K14" s="45">
        <v>2240</v>
      </c>
      <c r="L14" s="46">
        <v>2290</v>
      </c>
      <c r="M14" s="44">
        <v>5.99</v>
      </c>
      <c r="N14" s="45">
        <v>6.31</v>
      </c>
      <c r="O14" s="46">
        <v>6.47</v>
      </c>
      <c r="P14" s="44">
        <v>38.31</v>
      </c>
      <c r="Q14" s="45">
        <v>44.16</v>
      </c>
      <c r="R14" s="46">
        <v>45.44</v>
      </c>
      <c r="S14" s="44">
        <v>161</v>
      </c>
      <c r="T14" s="45">
        <v>154.94</v>
      </c>
      <c r="U14" s="46">
        <v>177.93</v>
      </c>
      <c r="V14" s="44">
        <v>12.89</v>
      </c>
      <c r="W14" s="45">
        <v>14.98</v>
      </c>
      <c r="X14" s="46">
        <v>12.99</v>
      </c>
      <c r="Y14" s="71">
        <v>0.5</v>
      </c>
      <c r="Z14" s="45">
        <v>0.47</v>
      </c>
      <c r="AA14" s="72">
        <v>0.54</v>
      </c>
      <c r="AD14" s="34"/>
    </row>
    <row r="15" spans="1:27" ht="18" customHeight="1">
      <c r="A15" s="49"/>
      <c r="B15" s="50" t="s">
        <v>78</v>
      </c>
      <c r="C15" s="51"/>
      <c r="D15" s="52">
        <v>630</v>
      </c>
      <c r="E15" s="53">
        <v>660</v>
      </c>
      <c r="F15" s="54">
        <v>580</v>
      </c>
      <c r="G15" s="55">
        <v>630</v>
      </c>
      <c r="H15" s="56">
        <v>660</v>
      </c>
      <c r="I15" s="57">
        <v>580</v>
      </c>
      <c r="J15" s="55">
        <v>1970</v>
      </c>
      <c r="K15" s="56">
        <v>2020</v>
      </c>
      <c r="L15" s="57">
        <v>2090</v>
      </c>
      <c r="M15" s="55">
        <v>6.39</v>
      </c>
      <c r="N15" s="56">
        <v>6.63</v>
      </c>
      <c r="O15" s="57">
        <v>6.62</v>
      </c>
      <c r="P15" s="55">
        <v>41.02</v>
      </c>
      <c r="Q15" s="56">
        <v>45.69</v>
      </c>
      <c r="R15" s="57">
        <v>46.82</v>
      </c>
      <c r="S15" s="55">
        <v>173.25</v>
      </c>
      <c r="T15" s="56">
        <v>164.31</v>
      </c>
      <c r="U15" s="57">
        <v>183.61</v>
      </c>
      <c r="V15" s="55">
        <v>13.14</v>
      </c>
      <c r="W15" s="56">
        <v>14.92</v>
      </c>
      <c r="X15" s="57">
        <v>13</v>
      </c>
      <c r="Y15" s="55">
        <v>0.49</v>
      </c>
      <c r="Z15" s="56">
        <v>0.46</v>
      </c>
      <c r="AA15" s="73">
        <v>0.54</v>
      </c>
    </row>
    <row r="16" spans="1:27" ht="18" customHeight="1" thickBot="1">
      <c r="A16" s="74"/>
      <c r="B16" s="75" t="s">
        <v>79</v>
      </c>
      <c r="C16" s="76"/>
      <c r="D16" s="77">
        <v>130</v>
      </c>
      <c r="E16" s="78">
        <v>100</v>
      </c>
      <c r="F16" s="79">
        <v>70</v>
      </c>
      <c r="G16" s="80">
        <v>130</v>
      </c>
      <c r="H16" s="81">
        <v>100</v>
      </c>
      <c r="I16" s="82">
        <v>70</v>
      </c>
      <c r="J16" s="80">
        <v>290</v>
      </c>
      <c r="K16" s="81">
        <v>230</v>
      </c>
      <c r="L16" s="82">
        <v>200</v>
      </c>
      <c r="M16" s="80">
        <v>3.99</v>
      </c>
      <c r="N16" s="81">
        <v>4.24</v>
      </c>
      <c r="O16" s="82">
        <v>5.26</v>
      </c>
      <c r="P16" s="80">
        <v>24.94</v>
      </c>
      <c r="Q16" s="81">
        <v>34.32</v>
      </c>
      <c r="R16" s="82">
        <v>34.47</v>
      </c>
      <c r="S16" s="80">
        <v>100.59</v>
      </c>
      <c r="T16" s="81">
        <v>94.69</v>
      </c>
      <c r="U16" s="82">
        <v>132.91</v>
      </c>
      <c r="V16" s="80">
        <v>11.14</v>
      </c>
      <c r="W16" s="81">
        <v>15.57</v>
      </c>
      <c r="X16" s="82">
        <v>12.84</v>
      </c>
      <c r="Y16" s="80">
        <v>0.56</v>
      </c>
      <c r="Z16" s="81">
        <v>0.52</v>
      </c>
      <c r="AA16" s="83">
        <v>0.51</v>
      </c>
    </row>
    <row r="17" spans="1:6" s="1" customFormat="1" ht="16.5" customHeight="1">
      <c r="A17" s="1" t="s">
        <v>16</v>
      </c>
      <c r="F17" s="1" t="s">
        <v>290</v>
      </c>
    </row>
    <row r="18" ht="16.5" customHeight="1">
      <c r="Q18" s="33" t="s">
        <v>254</v>
      </c>
    </row>
    <row r="19" spans="1:31" ht="16.5" customHeight="1" thickBot="1">
      <c r="A19" s="419" t="s">
        <v>37</v>
      </c>
      <c r="B19" s="419"/>
      <c r="C19" s="419"/>
      <c r="D19" s="419"/>
      <c r="V19" s="35"/>
      <c r="W19" s="34"/>
      <c r="X19" s="35" t="s">
        <v>111</v>
      </c>
      <c r="Y19" s="34"/>
      <c r="Z19" s="35"/>
      <c r="AA19" s="35"/>
      <c r="AB19" s="35"/>
      <c r="AC19" s="35"/>
      <c r="AD19" s="35"/>
      <c r="AE19" s="34"/>
    </row>
    <row r="20" spans="1:31" ht="18" customHeight="1">
      <c r="A20" s="798" t="s">
        <v>96</v>
      </c>
      <c r="B20" s="799"/>
      <c r="C20" s="800"/>
      <c r="D20" s="809" t="s">
        <v>116</v>
      </c>
      <c r="E20" s="807"/>
      <c r="F20" s="807" t="s">
        <v>125</v>
      </c>
      <c r="G20" s="807"/>
      <c r="H20" s="807"/>
      <c r="I20" s="807"/>
      <c r="J20" s="808" t="s">
        <v>4</v>
      </c>
      <c r="K20" s="809"/>
      <c r="L20" s="807" t="s">
        <v>5</v>
      </c>
      <c r="M20" s="807"/>
      <c r="N20" s="808" t="s">
        <v>126</v>
      </c>
      <c r="O20" s="809"/>
      <c r="P20" s="846" t="s">
        <v>19</v>
      </c>
      <c r="Q20" s="847"/>
      <c r="R20" s="847"/>
      <c r="S20" s="847"/>
      <c r="T20" s="847"/>
      <c r="U20" s="847"/>
      <c r="V20" s="847"/>
      <c r="W20" s="847"/>
      <c r="X20" s="847"/>
      <c r="Y20" s="848"/>
      <c r="Z20" s="34"/>
      <c r="AA20" s="34"/>
      <c r="AB20" s="34"/>
      <c r="AC20" s="34"/>
      <c r="AD20" s="34"/>
      <c r="AE20" s="34"/>
    </row>
    <row r="21" spans="1:31" ht="18" customHeight="1">
      <c r="A21" s="801"/>
      <c r="B21" s="802"/>
      <c r="C21" s="803"/>
      <c r="D21" s="838" t="s">
        <v>123</v>
      </c>
      <c r="E21" s="810" t="s">
        <v>124</v>
      </c>
      <c r="F21" s="812" t="s">
        <v>162</v>
      </c>
      <c r="G21" s="813"/>
      <c r="H21" s="814" t="s">
        <v>171</v>
      </c>
      <c r="I21" s="815"/>
      <c r="J21" s="840" t="s">
        <v>123</v>
      </c>
      <c r="K21" s="816" t="s">
        <v>124</v>
      </c>
      <c r="L21" s="840" t="s">
        <v>123</v>
      </c>
      <c r="M21" s="816" t="s">
        <v>124</v>
      </c>
      <c r="N21" s="840" t="s">
        <v>123</v>
      </c>
      <c r="O21" s="810" t="s">
        <v>124</v>
      </c>
      <c r="P21" s="843" t="s">
        <v>161</v>
      </c>
      <c r="Q21" s="844"/>
      <c r="R21" s="844"/>
      <c r="S21" s="844"/>
      <c r="T21" s="844"/>
      <c r="U21" s="844"/>
      <c r="V21" s="845"/>
      <c r="W21" s="843" t="s">
        <v>163</v>
      </c>
      <c r="X21" s="845"/>
      <c r="Y21" s="849" t="s">
        <v>261</v>
      </c>
      <c r="Z21" s="802"/>
      <c r="AA21" s="84"/>
      <c r="AB21" s="851"/>
      <c r="AC21" s="84"/>
      <c r="AD21" s="842"/>
      <c r="AE21" s="85"/>
    </row>
    <row r="22" spans="1:31" ht="17.25" customHeight="1" thickBot="1">
      <c r="A22" s="804"/>
      <c r="B22" s="805"/>
      <c r="C22" s="806"/>
      <c r="D22" s="839"/>
      <c r="E22" s="811"/>
      <c r="F22" s="86" t="s">
        <v>13</v>
      </c>
      <c r="G22" s="87" t="s">
        <v>255</v>
      </c>
      <c r="H22" s="88" t="s">
        <v>13</v>
      </c>
      <c r="I22" s="87" t="s">
        <v>256</v>
      </c>
      <c r="J22" s="841"/>
      <c r="K22" s="817"/>
      <c r="L22" s="841"/>
      <c r="M22" s="817"/>
      <c r="N22" s="841"/>
      <c r="O22" s="811"/>
      <c r="P22" s="89" t="s">
        <v>38</v>
      </c>
      <c r="Q22" s="90" t="s">
        <v>39</v>
      </c>
      <c r="R22" s="91" t="s">
        <v>40</v>
      </c>
      <c r="S22" s="92" t="s">
        <v>20</v>
      </c>
      <c r="T22" s="90" t="s">
        <v>134</v>
      </c>
      <c r="U22" s="93" t="s">
        <v>11</v>
      </c>
      <c r="V22" s="94" t="s">
        <v>277</v>
      </c>
      <c r="W22" s="89" t="s">
        <v>10</v>
      </c>
      <c r="X22" s="95" t="s">
        <v>12</v>
      </c>
      <c r="Y22" s="850"/>
      <c r="Z22" s="802"/>
      <c r="AA22" s="84"/>
      <c r="AB22" s="851"/>
      <c r="AC22" s="84"/>
      <c r="AD22" s="842"/>
      <c r="AE22" s="85"/>
    </row>
    <row r="23" spans="1:31" s="34" customFormat="1" ht="20.25" customHeight="1" hidden="1">
      <c r="A23" s="824" t="s">
        <v>18</v>
      </c>
      <c r="B23" s="825"/>
      <c r="C23" s="96"/>
      <c r="D23" s="97">
        <v>9755.9</v>
      </c>
      <c r="E23" s="98">
        <v>6716.8</v>
      </c>
      <c r="F23" s="99">
        <v>501.8</v>
      </c>
      <c r="G23" s="100" t="s">
        <v>257</v>
      </c>
      <c r="H23" s="97">
        <v>119.8</v>
      </c>
      <c r="I23" s="100" t="s">
        <v>252</v>
      </c>
      <c r="J23" s="101">
        <v>341.7</v>
      </c>
      <c r="K23" s="102">
        <v>282.1</v>
      </c>
      <c r="L23" s="101">
        <v>129.2</v>
      </c>
      <c r="M23" s="102">
        <v>289.2</v>
      </c>
      <c r="N23" s="101">
        <v>210.6</v>
      </c>
      <c r="O23" s="98">
        <v>175.5</v>
      </c>
      <c r="P23" s="101">
        <v>686.7</v>
      </c>
      <c r="Q23" s="103">
        <v>403.9</v>
      </c>
      <c r="R23" s="103">
        <v>203.5</v>
      </c>
      <c r="S23" s="103">
        <v>11</v>
      </c>
      <c r="T23" s="103">
        <v>74</v>
      </c>
      <c r="U23" s="103">
        <v>12.1</v>
      </c>
      <c r="V23" s="100">
        <v>31.8</v>
      </c>
      <c r="W23" s="104" t="s">
        <v>253</v>
      </c>
      <c r="X23" s="100" t="s">
        <v>253</v>
      </c>
      <c r="Y23" s="105" t="s">
        <v>253</v>
      </c>
      <c r="Z23" s="106"/>
      <c r="AA23" s="106"/>
      <c r="AB23" s="106"/>
      <c r="AC23" s="107"/>
      <c r="AD23" s="107"/>
      <c r="AE23" s="108"/>
    </row>
    <row r="24" spans="1:31" s="34" customFormat="1" ht="20.25" customHeight="1">
      <c r="A24" s="788" t="s">
        <v>278</v>
      </c>
      <c r="B24" s="789"/>
      <c r="C24" s="790"/>
      <c r="D24" s="109">
        <f>SUM(D25:D26)</f>
        <v>9937.099999999999</v>
      </c>
      <c r="E24" s="110">
        <f aca="true" t="shared" si="0" ref="E24:K24">SUM(E25:E26)</f>
        <v>6355.8</v>
      </c>
      <c r="F24" s="111">
        <f t="shared" si="0"/>
        <v>164.3</v>
      </c>
      <c r="G24" s="112">
        <f t="shared" si="0"/>
        <v>384.5</v>
      </c>
      <c r="H24" s="109">
        <f t="shared" si="0"/>
        <v>31</v>
      </c>
      <c r="I24" s="112">
        <f t="shared" si="0"/>
        <v>64.4</v>
      </c>
      <c r="J24" s="111">
        <f t="shared" si="0"/>
        <v>358.8</v>
      </c>
      <c r="K24" s="112">
        <f t="shared" si="0"/>
        <v>245.5</v>
      </c>
      <c r="L24" s="111">
        <f aca="true" t="shared" si="1" ref="L24:T24">SUM(L25:L26)</f>
        <v>134.9</v>
      </c>
      <c r="M24" s="112">
        <f t="shared" si="1"/>
        <v>333.3</v>
      </c>
      <c r="N24" s="111">
        <f t="shared" si="1"/>
        <v>202.70000000000002</v>
      </c>
      <c r="O24" s="110">
        <f t="shared" si="1"/>
        <v>168</v>
      </c>
      <c r="P24" s="111">
        <f t="shared" si="1"/>
        <v>741.1</v>
      </c>
      <c r="Q24" s="113">
        <f t="shared" si="1"/>
        <v>422.9</v>
      </c>
      <c r="R24" s="113">
        <f t="shared" si="1"/>
        <v>210.5</v>
      </c>
      <c r="S24" s="113">
        <f t="shared" si="1"/>
        <v>11.3</v>
      </c>
      <c r="T24" s="113">
        <f t="shared" si="1"/>
        <v>74</v>
      </c>
      <c r="U24" s="113">
        <f>SUM(U25:U26)</f>
        <v>12.3</v>
      </c>
      <c r="V24" s="112">
        <f>SUM(V25:V26)</f>
        <v>37.3</v>
      </c>
      <c r="W24" s="114" t="s">
        <v>253</v>
      </c>
      <c r="X24" s="115" t="s">
        <v>253</v>
      </c>
      <c r="Y24" s="116" t="s">
        <v>253</v>
      </c>
      <c r="Z24" s="106"/>
      <c r="AA24" s="106"/>
      <c r="AB24" s="106"/>
      <c r="AC24" s="106"/>
      <c r="AD24" s="107"/>
      <c r="AE24" s="108"/>
    </row>
    <row r="25" spans="1:31" s="34" customFormat="1" ht="20.25" customHeight="1">
      <c r="A25" s="49"/>
      <c r="B25" s="796" t="s">
        <v>118</v>
      </c>
      <c r="C25" s="797"/>
      <c r="D25" s="117">
        <v>9480.8</v>
      </c>
      <c r="E25" s="118">
        <v>6132.1</v>
      </c>
      <c r="F25" s="119">
        <v>161.8</v>
      </c>
      <c r="G25" s="120">
        <v>360.9</v>
      </c>
      <c r="H25" s="117">
        <v>30.2</v>
      </c>
      <c r="I25" s="121">
        <v>64.4</v>
      </c>
      <c r="J25" s="122">
        <v>332</v>
      </c>
      <c r="K25" s="121">
        <v>237.8</v>
      </c>
      <c r="L25" s="122">
        <v>128.6</v>
      </c>
      <c r="M25" s="121">
        <v>326.5</v>
      </c>
      <c r="N25" s="122">
        <v>186.4</v>
      </c>
      <c r="O25" s="118">
        <v>163.9</v>
      </c>
      <c r="P25" s="122">
        <v>704.7</v>
      </c>
      <c r="Q25" s="123">
        <v>396.5</v>
      </c>
      <c r="R25" s="123">
        <v>199</v>
      </c>
      <c r="S25" s="123">
        <v>10.9</v>
      </c>
      <c r="T25" s="123">
        <v>69</v>
      </c>
      <c r="U25" s="123">
        <v>11.4</v>
      </c>
      <c r="V25" s="120">
        <v>35</v>
      </c>
      <c r="W25" s="119" t="s">
        <v>258</v>
      </c>
      <c r="X25" s="120" t="s">
        <v>258</v>
      </c>
      <c r="Y25" s="124" t="s">
        <v>258</v>
      </c>
      <c r="Z25" s="106"/>
      <c r="AA25" s="106"/>
      <c r="AB25" s="106"/>
      <c r="AC25" s="107"/>
      <c r="AD25" s="107"/>
      <c r="AE25" s="108"/>
    </row>
    <row r="26" spans="1:31" s="34" customFormat="1" ht="20.25" customHeight="1">
      <c r="A26" s="49"/>
      <c r="B26" s="794" t="s">
        <v>119</v>
      </c>
      <c r="C26" s="795"/>
      <c r="D26" s="125">
        <v>456.3</v>
      </c>
      <c r="E26" s="126">
        <v>223.7</v>
      </c>
      <c r="F26" s="127">
        <v>2.5</v>
      </c>
      <c r="G26" s="128">
        <v>23.6</v>
      </c>
      <c r="H26" s="125">
        <v>0.8</v>
      </c>
      <c r="I26" s="129">
        <v>0</v>
      </c>
      <c r="J26" s="130">
        <v>26.8</v>
      </c>
      <c r="K26" s="129">
        <v>7.7</v>
      </c>
      <c r="L26" s="130">
        <v>6.3</v>
      </c>
      <c r="M26" s="129">
        <v>6.8</v>
      </c>
      <c r="N26" s="130">
        <v>16.3</v>
      </c>
      <c r="O26" s="126">
        <v>4.1</v>
      </c>
      <c r="P26" s="130">
        <v>36.4</v>
      </c>
      <c r="Q26" s="131">
        <v>26.4</v>
      </c>
      <c r="R26" s="131">
        <v>11.5</v>
      </c>
      <c r="S26" s="131">
        <v>0.4</v>
      </c>
      <c r="T26" s="131">
        <v>5</v>
      </c>
      <c r="U26" s="131">
        <v>0.9</v>
      </c>
      <c r="V26" s="128">
        <v>2.3</v>
      </c>
      <c r="W26" s="127" t="s">
        <v>259</v>
      </c>
      <c r="X26" s="128" t="s">
        <v>259</v>
      </c>
      <c r="Y26" s="132" t="s">
        <v>259</v>
      </c>
      <c r="Z26" s="106"/>
      <c r="AA26" s="106"/>
      <c r="AB26" s="106"/>
      <c r="AC26" s="107"/>
      <c r="AD26" s="107"/>
      <c r="AE26" s="108"/>
    </row>
    <row r="27" spans="1:31" s="34" customFormat="1" ht="20.25" customHeight="1">
      <c r="A27" s="791" t="s">
        <v>86</v>
      </c>
      <c r="B27" s="792"/>
      <c r="C27" s="793"/>
      <c r="D27" s="133">
        <v>9605.8</v>
      </c>
      <c r="E27" s="134">
        <v>6172.9</v>
      </c>
      <c r="F27" s="135">
        <v>166.7</v>
      </c>
      <c r="G27" s="136">
        <v>380.3</v>
      </c>
      <c r="H27" s="133">
        <v>27.1</v>
      </c>
      <c r="I27" s="136">
        <v>91.3</v>
      </c>
      <c r="J27" s="135">
        <v>329.4</v>
      </c>
      <c r="K27" s="136">
        <v>149.8</v>
      </c>
      <c r="L27" s="135">
        <v>113.8</v>
      </c>
      <c r="M27" s="136">
        <v>345.3</v>
      </c>
      <c r="N27" s="135">
        <v>172.5</v>
      </c>
      <c r="O27" s="134">
        <v>213.8</v>
      </c>
      <c r="P27" s="135">
        <v>752.5</v>
      </c>
      <c r="Q27" s="137">
        <v>432.3</v>
      </c>
      <c r="R27" s="137">
        <v>208.8</v>
      </c>
      <c r="S27" s="137">
        <v>11.2</v>
      </c>
      <c r="T27" s="137">
        <v>71.1</v>
      </c>
      <c r="U27" s="137">
        <v>12</v>
      </c>
      <c r="V27" s="136">
        <v>45.4</v>
      </c>
      <c r="W27" s="138" t="s">
        <v>260</v>
      </c>
      <c r="X27" s="139" t="s">
        <v>260</v>
      </c>
      <c r="Y27" s="140" t="s">
        <v>260</v>
      </c>
      <c r="Z27" s="141"/>
      <c r="AA27" s="106"/>
      <c r="AB27" s="106"/>
      <c r="AC27" s="106"/>
      <c r="AD27" s="107"/>
      <c r="AE27" s="108"/>
    </row>
    <row r="28" spans="1:31" s="34" customFormat="1" ht="20.25" customHeight="1">
      <c r="A28" s="791" t="s">
        <v>87</v>
      </c>
      <c r="B28" s="792"/>
      <c r="C28" s="793"/>
      <c r="D28" s="133">
        <v>9419</v>
      </c>
      <c r="E28" s="134">
        <v>5726.3</v>
      </c>
      <c r="F28" s="135">
        <v>168.9</v>
      </c>
      <c r="G28" s="136">
        <v>358.9</v>
      </c>
      <c r="H28" s="133">
        <v>19.8</v>
      </c>
      <c r="I28" s="136">
        <v>74.7</v>
      </c>
      <c r="J28" s="135">
        <v>324.6</v>
      </c>
      <c r="K28" s="136">
        <v>108.6</v>
      </c>
      <c r="L28" s="135">
        <v>116</v>
      </c>
      <c r="M28" s="136">
        <v>321.9</v>
      </c>
      <c r="N28" s="135">
        <v>174.3</v>
      </c>
      <c r="O28" s="134">
        <v>214.1</v>
      </c>
      <c r="P28" s="135">
        <v>779.8</v>
      </c>
      <c r="Q28" s="137">
        <v>433.6</v>
      </c>
      <c r="R28" s="137">
        <v>207.5</v>
      </c>
      <c r="S28" s="137">
        <v>10.3</v>
      </c>
      <c r="T28" s="137">
        <v>70.6</v>
      </c>
      <c r="U28" s="137">
        <v>11.8</v>
      </c>
      <c r="V28" s="136">
        <v>45.7</v>
      </c>
      <c r="W28" s="138" t="s">
        <v>260</v>
      </c>
      <c r="X28" s="139" t="s">
        <v>260</v>
      </c>
      <c r="Y28" s="140" t="s">
        <v>260</v>
      </c>
      <c r="Z28" s="106"/>
      <c r="AA28" s="106"/>
      <c r="AB28" s="106"/>
      <c r="AC28" s="106"/>
      <c r="AD28" s="107"/>
      <c r="AE28" s="108"/>
    </row>
    <row r="29" spans="1:31" s="34" customFormat="1" ht="20.25" customHeight="1">
      <c r="A29" s="791" t="s">
        <v>92</v>
      </c>
      <c r="B29" s="792"/>
      <c r="C29" s="793"/>
      <c r="D29" s="133">
        <v>9094.6</v>
      </c>
      <c r="E29" s="134">
        <v>5477.5</v>
      </c>
      <c r="F29" s="135">
        <v>143</v>
      </c>
      <c r="G29" s="136">
        <v>355.4</v>
      </c>
      <c r="H29" s="133">
        <v>16.7</v>
      </c>
      <c r="I29" s="136">
        <v>54.9</v>
      </c>
      <c r="J29" s="135">
        <v>301.5</v>
      </c>
      <c r="K29" s="136">
        <v>96.6</v>
      </c>
      <c r="L29" s="135">
        <v>123.1</v>
      </c>
      <c r="M29" s="136">
        <v>317.8</v>
      </c>
      <c r="N29" s="135">
        <v>128.7</v>
      </c>
      <c r="O29" s="134">
        <v>118.4</v>
      </c>
      <c r="P29" s="135">
        <v>766.2</v>
      </c>
      <c r="Q29" s="137">
        <v>428.9</v>
      </c>
      <c r="R29" s="137">
        <v>210.4</v>
      </c>
      <c r="S29" s="137">
        <v>10.6</v>
      </c>
      <c r="T29" s="137">
        <v>71</v>
      </c>
      <c r="U29" s="137">
        <v>12.2</v>
      </c>
      <c r="V29" s="136">
        <v>48.8</v>
      </c>
      <c r="W29" s="138" t="s">
        <v>260</v>
      </c>
      <c r="X29" s="139" t="s">
        <v>260</v>
      </c>
      <c r="Y29" s="142">
        <v>22.4</v>
      </c>
      <c r="Z29" s="106"/>
      <c r="AA29" s="106"/>
      <c r="AB29" s="106"/>
      <c r="AC29" s="106"/>
      <c r="AD29" s="106"/>
      <c r="AE29" s="108"/>
    </row>
    <row r="30" spans="1:31" s="34" customFormat="1" ht="20.25" customHeight="1">
      <c r="A30" s="791" t="s">
        <v>77</v>
      </c>
      <c r="B30" s="792"/>
      <c r="C30" s="793"/>
      <c r="D30" s="133">
        <v>8858</v>
      </c>
      <c r="E30" s="134">
        <v>5227</v>
      </c>
      <c r="F30" s="135">
        <v>127</v>
      </c>
      <c r="G30" s="136">
        <v>296.5</v>
      </c>
      <c r="H30" s="133">
        <v>13.6</v>
      </c>
      <c r="I30" s="143">
        <v>66</v>
      </c>
      <c r="J30" s="135">
        <v>297.9</v>
      </c>
      <c r="K30" s="143">
        <v>112.6</v>
      </c>
      <c r="L30" s="135">
        <v>109.2</v>
      </c>
      <c r="M30" s="143">
        <v>224</v>
      </c>
      <c r="N30" s="135">
        <v>109.2</v>
      </c>
      <c r="O30" s="144">
        <v>138.5</v>
      </c>
      <c r="P30" s="135">
        <v>658.8</v>
      </c>
      <c r="Q30" s="137">
        <v>386.4</v>
      </c>
      <c r="R30" s="137">
        <v>191.3</v>
      </c>
      <c r="S30" s="137">
        <v>9.7</v>
      </c>
      <c r="T30" s="137">
        <v>69.6</v>
      </c>
      <c r="U30" s="137">
        <v>11.2</v>
      </c>
      <c r="V30" s="136">
        <v>47.4</v>
      </c>
      <c r="W30" s="138" t="s">
        <v>260</v>
      </c>
      <c r="X30" s="139" t="s">
        <v>260</v>
      </c>
      <c r="Y30" s="142">
        <v>22.2</v>
      </c>
      <c r="Z30" s="106"/>
      <c r="AA30" s="106"/>
      <c r="AB30" s="106"/>
      <c r="AC30" s="106"/>
      <c r="AD30" s="106"/>
      <c r="AE30" s="108"/>
    </row>
    <row r="31" spans="1:31" s="34" customFormat="1" ht="20.25" customHeight="1">
      <c r="A31" s="791" t="s">
        <v>6</v>
      </c>
      <c r="B31" s="792"/>
      <c r="C31" s="793"/>
      <c r="D31" s="133">
        <v>8824.6</v>
      </c>
      <c r="E31" s="144">
        <v>5170</v>
      </c>
      <c r="F31" s="135">
        <v>124.4</v>
      </c>
      <c r="G31" s="136">
        <v>304.9</v>
      </c>
      <c r="H31" s="133">
        <v>13.9</v>
      </c>
      <c r="I31" s="143">
        <v>64.1</v>
      </c>
      <c r="J31" s="135">
        <v>280.6</v>
      </c>
      <c r="K31" s="143">
        <v>131.6</v>
      </c>
      <c r="L31" s="135">
        <v>118</v>
      </c>
      <c r="M31" s="143">
        <v>256.5</v>
      </c>
      <c r="N31" s="135">
        <v>102.7</v>
      </c>
      <c r="O31" s="144">
        <v>126.5</v>
      </c>
      <c r="P31" s="135">
        <v>618.5</v>
      </c>
      <c r="Q31" s="137">
        <v>357.2</v>
      </c>
      <c r="R31" s="137">
        <v>184.4</v>
      </c>
      <c r="S31" s="137">
        <v>8.7</v>
      </c>
      <c r="T31" s="137">
        <v>67.5</v>
      </c>
      <c r="U31" s="137">
        <v>10.8</v>
      </c>
      <c r="V31" s="136">
        <v>45.1</v>
      </c>
      <c r="W31" s="145">
        <v>2225</v>
      </c>
      <c r="X31" s="136">
        <v>109</v>
      </c>
      <c r="Y31" s="142">
        <v>27.8</v>
      </c>
      <c r="Z31" s="106"/>
      <c r="AA31" s="106"/>
      <c r="AB31" s="106"/>
      <c r="AC31" s="106"/>
      <c r="AD31" s="106"/>
      <c r="AE31" s="108"/>
    </row>
    <row r="32" spans="1:31" s="156" customFormat="1" ht="20.25" customHeight="1" thickBot="1">
      <c r="A32" s="785" t="s">
        <v>177</v>
      </c>
      <c r="B32" s="786"/>
      <c r="C32" s="787"/>
      <c r="D32" s="146">
        <v>8522.6</v>
      </c>
      <c r="E32" s="147">
        <v>4998.9</v>
      </c>
      <c r="F32" s="148">
        <v>132.1</v>
      </c>
      <c r="G32" s="149">
        <v>306.3</v>
      </c>
      <c r="H32" s="146">
        <v>141.5</v>
      </c>
      <c r="I32" s="150">
        <v>62.6</v>
      </c>
      <c r="J32" s="148">
        <v>280.3</v>
      </c>
      <c r="K32" s="150">
        <v>122.9</v>
      </c>
      <c r="L32" s="148">
        <v>117</v>
      </c>
      <c r="M32" s="150">
        <v>256.4</v>
      </c>
      <c r="N32" s="148">
        <v>81.4</v>
      </c>
      <c r="O32" s="147">
        <v>90.6</v>
      </c>
      <c r="P32" s="148">
        <v>540.4</v>
      </c>
      <c r="Q32" s="151">
        <v>315.3</v>
      </c>
      <c r="R32" s="151">
        <v>168.3</v>
      </c>
      <c r="S32" s="151">
        <v>7.8</v>
      </c>
      <c r="T32" s="151">
        <v>66.6</v>
      </c>
      <c r="U32" s="151">
        <v>10.6</v>
      </c>
      <c r="V32" s="149">
        <v>46.1</v>
      </c>
      <c r="W32" s="152">
        <v>2578.3</v>
      </c>
      <c r="X32" s="149">
        <v>112</v>
      </c>
      <c r="Y32" s="153">
        <v>26.3</v>
      </c>
      <c r="Z32" s="154"/>
      <c r="AA32" s="154"/>
      <c r="AB32" s="154"/>
      <c r="AC32" s="154"/>
      <c r="AD32" s="154"/>
      <c r="AE32" s="155"/>
    </row>
    <row r="33" spans="1:31" s="1" customFormat="1" ht="15" customHeight="1">
      <c r="A33" s="2" t="s">
        <v>17</v>
      </c>
      <c r="B33" s="2"/>
      <c r="C33" s="2"/>
      <c r="D33" s="1" t="s">
        <v>168</v>
      </c>
      <c r="E33" s="2"/>
      <c r="F33" s="2"/>
      <c r="G33" s="2"/>
      <c r="H33" s="2"/>
      <c r="I33" s="2"/>
      <c r="J33" s="2"/>
      <c r="K33" s="2"/>
      <c r="L33" s="2"/>
      <c r="M33" s="2"/>
      <c r="N33" s="2"/>
      <c r="O33" s="2"/>
      <c r="P33" s="2"/>
      <c r="Q33" s="2"/>
      <c r="R33" s="2"/>
      <c r="S33" s="2"/>
      <c r="T33" s="2"/>
      <c r="U33" s="2"/>
      <c r="V33" s="2"/>
      <c r="W33" s="2"/>
      <c r="X33" s="2"/>
      <c r="AA33" s="2"/>
      <c r="AD33" s="2"/>
      <c r="AE33" s="2"/>
    </row>
    <row r="34" spans="4:27" s="1" customFormat="1" ht="15" customHeight="1">
      <c r="D34" s="1" t="s">
        <v>169</v>
      </c>
      <c r="AA34" s="2"/>
    </row>
    <row r="35" spans="4:27" s="1" customFormat="1" ht="15" customHeight="1">
      <c r="D35" s="1" t="s">
        <v>170</v>
      </c>
      <c r="AA35" s="2"/>
    </row>
    <row r="36" s="1" customFormat="1" ht="15" customHeight="1">
      <c r="D36" s="1" t="s">
        <v>164</v>
      </c>
    </row>
    <row r="37" s="1" customFormat="1" ht="11.25"/>
    <row r="39" ht="12">
      <c r="G39" s="34"/>
    </row>
    <row r="40" ht="12">
      <c r="G40" s="34"/>
    </row>
    <row r="41" ht="12">
      <c r="G41" s="34"/>
    </row>
  </sheetData>
  <sheetProtection/>
  <mergeCells count="47">
    <mergeCell ref="S2:U3"/>
    <mergeCell ref="M21:M22"/>
    <mergeCell ref="D2:F3"/>
    <mergeCell ref="G2:I3"/>
    <mergeCell ref="J21:J22"/>
    <mergeCell ref="D20:E20"/>
    <mergeCell ref="J2:L3"/>
    <mergeCell ref="L21:L22"/>
    <mergeCell ref="L20:M20"/>
    <mergeCell ref="P2:R3"/>
    <mergeCell ref="M2:O3"/>
    <mergeCell ref="N20:O20"/>
    <mergeCell ref="N21:N22"/>
    <mergeCell ref="AD21:AD22"/>
    <mergeCell ref="P21:V21"/>
    <mergeCell ref="P20:Y20"/>
    <mergeCell ref="Y21:Y22"/>
    <mergeCell ref="W21:X21"/>
    <mergeCell ref="AB21:AB22"/>
    <mergeCell ref="Z21:Z22"/>
    <mergeCell ref="V2:X3"/>
    <mergeCell ref="Y2:AA3"/>
    <mergeCell ref="O21:O22"/>
    <mergeCell ref="A23:B23"/>
    <mergeCell ref="A2:C3"/>
    <mergeCell ref="A4:C4"/>
    <mergeCell ref="A5:C5"/>
    <mergeCell ref="A11:C11"/>
    <mergeCell ref="A8:C8"/>
    <mergeCell ref="D21:D22"/>
    <mergeCell ref="A20:C22"/>
    <mergeCell ref="F20:I20"/>
    <mergeCell ref="J20:K20"/>
    <mergeCell ref="E21:E22"/>
    <mergeCell ref="F21:G21"/>
    <mergeCell ref="H21:I21"/>
    <mergeCell ref="K21:K22"/>
    <mergeCell ref="A14:C14"/>
    <mergeCell ref="A32:C32"/>
    <mergeCell ref="A24:C24"/>
    <mergeCell ref="A27:C27"/>
    <mergeCell ref="A28:C28"/>
    <mergeCell ref="A29:C29"/>
    <mergeCell ref="A30:C30"/>
    <mergeCell ref="A31:C31"/>
    <mergeCell ref="B26:C26"/>
    <mergeCell ref="B25:C25"/>
  </mergeCells>
  <printOptions horizontalCentered="1"/>
  <pageMargins left="0.35433070866141736" right="0.2755905511811024" top="0.3937007874015748" bottom="0.3937007874015748" header="0.5118110236220472" footer="0.1968503937007874"/>
  <pageSetup horizontalDpi="600" verticalDpi="600" orientation="landscape" paperSize="9" scale="80" r:id="rId1"/>
  <headerFooter alignWithMargins="0">
    <oddFooter>&amp;R&amp;"ＭＳ Ｐ明朝,標準"&amp;10－33－</oddFooter>
  </headerFooter>
</worksheet>
</file>

<file path=xl/worksheets/sheet14.xml><?xml version="1.0" encoding="utf-8"?>
<worksheet xmlns="http://schemas.openxmlformats.org/spreadsheetml/2006/main" xmlns:r="http://schemas.openxmlformats.org/officeDocument/2006/relationships">
  <dimension ref="A1:U39"/>
  <sheetViews>
    <sheetView view="pageLayout" workbookViewId="0" topLeftCell="A7">
      <selection activeCell="A35" sqref="A35:D36"/>
    </sheetView>
  </sheetViews>
  <sheetFormatPr defaultColWidth="9.00390625" defaultRowHeight="13.5"/>
  <cols>
    <col min="1" max="1" width="16.25390625" style="3" customWidth="1"/>
    <col min="2" max="2" width="8.625" style="3" hidden="1" customWidth="1"/>
    <col min="3" max="3" width="8.25390625" style="3" hidden="1" customWidth="1"/>
    <col min="4" max="4" width="8.75390625" style="3" customWidth="1"/>
    <col min="5" max="5" width="8.125" style="3" customWidth="1"/>
    <col min="6" max="6" width="8.75390625" style="3" customWidth="1"/>
    <col min="7" max="7" width="8.125" style="3" customWidth="1"/>
    <col min="8" max="8" width="8.75390625" style="3" customWidth="1"/>
    <col min="9" max="9" width="8.125" style="3" customWidth="1"/>
    <col min="10" max="10" width="8.75390625" style="3" customWidth="1"/>
    <col min="11" max="11" width="8.125" style="3" customWidth="1"/>
    <col min="12" max="12" width="8.75390625" style="3" customWidth="1"/>
    <col min="13" max="13" width="8.125" style="3" customWidth="1"/>
    <col min="14" max="14" width="8.75390625" style="3" customWidth="1"/>
    <col min="15" max="15" width="8.125" style="3" customWidth="1"/>
    <col min="16" max="16" width="8.75390625" style="3" customWidth="1"/>
    <col min="17" max="21" width="8.125" style="3" customWidth="1"/>
    <col min="22" max="16384" width="9.00390625" style="3" customWidth="1"/>
  </cols>
  <sheetData>
    <row r="1" spans="1:19" ht="16.5" customHeight="1" thickBot="1">
      <c r="A1" s="419" t="s">
        <v>21</v>
      </c>
      <c r="B1" s="419"/>
      <c r="C1" s="419"/>
      <c r="D1" s="419"/>
      <c r="E1" s="419"/>
      <c r="F1" s="419"/>
      <c r="G1" s="419"/>
      <c r="O1" s="9"/>
      <c r="P1" s="33"/>
      <c r="Q1" s="421" t="s">
        <v>262</v>
      </c>
      <c r="R1" s="9"/>
      <c r="S1" s="9"/>
    </row>
    <row r="2" spans="1:19" s="33" customFormat="1" ht="18.75" customHeight="1">
      <c r="A2" s="868" t="s">
        <v>71</v>
      </c>
      <c r="B2" s="857" t="s">
        <v>101</v>
      </c>
      <c r="C2" s="858"/>
      <c r="D2" s="857" t="s">
        <v>101</v>
      </c>
      <c r="E2" s="858"/>
      <c r="F2" s="859" t="s">
        <v>102</v>
      </c>
      <c r="G2" s="860"/>
      <c r="H2" s="859" t="s">
        <v>103</v>
      </c>
      <c r="I2" s="860"/>
      <c r="J2" s="855" t="s">
        <v>104</v>
      </c>
      <c r="K2" s="856"/>
      <c r="L2" s="859" t="s">
        <v>105</v>
      </c>
      <c r="M2" s="860"/>
      <c r="N2" s="859" t="s">
        <v>106</v>
      </c>
      <c r="O2" s="860"/>
      <c r="P2" s="859" t="s">
        <v>107</v>
      </c>
      <c r="Q2" s="875"/>
      <c r="R2" s="85"/>
      <c r="S2" s="85"/>
    </row>
    <row r="3" spans="1:19" s="33" customFormat="1" ht="18.75" customHeight="1">
      <c r="A3" s="869"/>
      <c r="B3" s="871" t="s">
        <v>99</v>
      </c>
      <c r="C3" s="863" t="s">
        <v>80</v>
      </c>
      <c r="D3" s="871" t="s">
        <v>99</v>
      </c>
      <c r="E3" s="863" t="s">
        <v>80</v>
      </c>
      <c r="F3" s="853" t="s">
        <v>99</v>
      </c>
      <c r="G3" s="866" t="s">
        <v>80</v>
      </c>
      <c r="H3" s="853" t="s">
        <v>99</v>
      </c>
      <c r="I3" s="866" t="s">
        <v>80</v>
      </c>
      <c r="J3" s="853" t="s">
        <v>99</v>
      </c>
      <c r="K3" s="866" t="s">
        <v>80</v>
      </c>
      <c r="L3" s="853" t="s">
        <v>99</v>
      </c>
      <c r="M3" s="866" t="s">
        <v>80</v>
      </c>
      <c r="N3" s="853" t="s">
        <v>99</v>
      </c>
      <c r="O3" s="866" t="s">
        <v>80</v>
      </c>
      <c r="P3" s="853" t="s">
        <v>99</v>
      </c>
      <c r="Q3" s="876" t="s">
        <v>80</v>
      </c>
      <c r="R3" s="85"/>
      <c r="S3" s="85"/>
    </row>
    <row r="4" spans="1:19" s="33" customFormat="1" ht="18.75" customHeight="1" thickBot="1">
      <c r="A4" s="870"/>
      <c r="B4" s="872"/>
      <c r="C4" s="864"/>
      <c r="D4" s="872"/>
      <c r="E4" s="864"/>
      <c r="F4" s="854"/>
      <c r="G4" s="867"/>
      <c r="H4" s="854"/>
      <c r="I4" s="867"/>
      <c r="J4" s="854"/>
      <c r="K4" s="867"/>
      <c r="L4" s="854"/>
      <c r="M4" s="867"/>
      <c r="N4" s="854"/>
      <c r="O4" s="867"/>
      <c r="P4" s="854"/>
      <c r="Q4" s="877"/>
      <c r="R4" s="85"/>
      <c r="S4" s="85"/>
    </row>
    <row r="5" spans="1:19" s="33" customFormat="1" ht="18.75" customHeight="1" hidden="1">
      <c r="A5" s="395" t="s">
        <v>22</v>
      </c>
      <c r="B5" s="368">
        <v>17271</v>
      </c>
      <c r="C5" s="369">
        <v>1806</v>
      </c>
      <c r="D5" s="368">
        <v>17271</v>
      </c>
      <c r="E5" s="369">
        <v>1806</v>
      </c>
      <c r="F5" s="370">
        <v>880</v>
      </c>
      <c r="G5" s="371">
        <v>1650</v>
      </c>
      <c r="H5" s="370">
        <v>284</v>
      </c>
      <c r="I5" s="371">
        <v>1715</v>
      </c>
      <c r="J5" s="370">
        <v>409</v>
      </c>
      <c r="K5" s="371">
        <v>2717</v>
      </c>
      <c r="L5" s="370">
        <v>1888</v>
      </c>
      <c r="M5" s="371">
        <v>1165</v>
      </c>
      <c r="N5" s="370">
        <v>124</v>
      </c>
      <c r="O5" s="371">
        <v>13565</v>
      </c>
      <c r="P5" s="368">
        <v>20856</v>
      </c>
      <c r="Q5" s="372">
        <v>1828</v>
      </c>
      <c r="R5" s="396"/>
      <c r="S5" s="396"/>
    </row>
    <row r="6" spans="1:19" s="33" customFormat="1" ht="18.75" customHeight="1">
      <c r="A6" s="397" t="s">
        <v>263</v>
      </c>
      <c r="B6" s="373">
        <v>16897</v>
      </c>
      <c r="C6" s="374">
        <v>1792</v>
      </c>
      <c r="D6" s="373">
        <v>16897</v>
      </c>
      <c r="E6" s="374">
        <v>1792</v>
      </c>
      <c r="F6" s="375">
        <v>834</v>
      </c>
      <c r="G6" s="376">
        <v>1669</v>
      </c>
      <c r="H6" s="375">
        <v>126</v>
      </c>
      <c r="I6" s="376">
        <v>1068</v>
      </c>
      <c r="J6" s="375">
        <v>380</v>
      </c>
      <c r="K6" s="376">
        <v>2627</v>
      </c>
      <c r="L6" s="375">
        <v>1821</v>
      </c>
      <c r="M6" s="376">
        <v>1116</v>
      </c>
      <c r="N6" s="375">
        <v>92</v>
      </c>
      <c r="O6" s="376">
        <v>9866</v>
      </c>
      <c r="P6" s="373">
        <v>20150</v>
      </c>
      <c r="Q6" s="377">
        <v>1774</v>
      </c>
      <c r="R6" s="396"/>
      <c r="S6" s="396"/>
    </row>
    <row r="7" spans="1:19" s="34" customFormat="1" ht="18.75" customHeight="1">
      <c r="A7" s="397" t="s">
        <v>45</v>
      </c>
      <c r="B7" s="373">
        <v>16752</v>
      </c>
      <c r="C7" s="374">
        <v>1787</v>
      </c>
      <c r="D7" s="373">
        <v>16752</v>
      </c>
      <c r="E7" s="374">
        <v>1787</v>
      </c>
      <c r="F7" s="375">
        <v>751</v>
      </c>
      <c r="G7" s="376">
        <v>1627</v>
      </c>
      <c r="H7" s="375">
        <v>124</v>
      </c>
      <c r="I7" s="376">
        <v>1141</v>
      </c>
      <c r="J7" s="375">
        <v>344</v>
      </c>
      <c r="K7" s="376">
        <v>2717</v>
      </c>
      <c r="L7" s="375">
        <v>1762</v>
      </c>
      <c r="M7" s="376">
        <v>1061</v>
      </c>
      <c r="N7" s="375">
        <v>105</v>
      </c>
      <c r="O7" s="376">
        <v>8668</v>
      </c>
      <c r="P7" s="373">
        <v>19838</v>
      </c>
      <c r="Q7" s="377">
        <v>1765</v>
      </c>
      <c r="R7" s="396"/>
      <c r="S7" s="396"/>
    </row>
    <row r="8" spans="1:19" s="34" customFormat="1" ht="18.75" customHeight="1">
      <c r="A8" s="397" t="s">
        <v>44</v>
      </c>
      <c r="B8" s="373">
        <v>16319</v>
      </c>
      <c r="C8" s="374">
        <v>1749</v>
      </c>
      <c r="D8" s="373">
        <v>16319</v>
      </c>
      <c r="E8" s="374">
        <v>1749</v>
      </c>
      <c r="F8" s="375">
        <v>1060</v>
      </c>
      <c r="G8" s="376">
        <v>2024</v>
      </c>
      <c r="H8" s="375">
        <v>116</v>
      </c>
      <c r="I8" s="376">
        <v>1000</v>
      </c>
      <c r="J8" s="378" t="s">
        <v>82</v>
      </c>
      <c r="K8" s="379"/>
      <c r="L8" s="375">
        <v>1771</v>
      </c>
      <c r="M8" s="376">
        <v>1068</v>
      </c>
      <c r="N8" s="375">
        <v>110</v>
      </c>
      <c r="O8" s="376">
        <v>8195</v>
      </c>
      <c r="P8" s="373">
        <v>19376</v>
      </c>
      <c r="Q8" s="377">
        <v>1734</v>
      </c>
      <c r="R8" s="396"/>
      <c r="S8" s="396"/>
    </row>
    <row r="9" spans="1:19" s="34" customFormat="1" ht="18.75" customHeight="1">
      <c r="A9" s="397" t="s">
        <v>41</v>
      </c>
      <c r="B9" s="373">
        <v>15699</v>
      </c>
      <c r="C9" s="374">
        <v>1687</v>
      </c>
      <c r="D9" s="373">
        <v>15699</v>
      </c>
      <c r="E9" s="374">
        <v>1687</v>
      </c>
      <c r="F9" s="375">
        <v>955</v>
      </c>
      <c r="G9" s="376">
        <v>2041</v>
      </c>
      <c r="H9" s="375">
        <v>103</v>
      </c>
      <c r="I9" s="376">
        <v>942</v>
      </c>
      <c r="J9" s="873" t="s">
        <v>42</v>
      </c>
      <c r="K9" s="874"/>
      <c r="L9" s="375">
        <v>1744</v>
      </c>
      <c r="M9" s="376">
        <v>1071</v>
      </c>
      <c r="N9" s="375">
        <v>91</v>
      </c>
      <c r="O9" s="376">
        <v>8229</v>
      </c>
      <c r="P9" s="373">
        <v>18592</v>
      </c>
      <c r="Q9" s="377">
        <v>1675</v>
      </c>
      <c r="R9" s="398"/>
      <c r="S9" s="398"/>
    </row>
    <row r="10" spans="1:19" s="34" customFormat="1" ht="18.75" customHeight="1">
      <c r="A10" s="397" t="s">
        <v>115</v>
      </c>
      <c r="B10" s="373">
        <v>16664</v>
      </c>
      <c r="C10" s="374">
        <v>1579</v>
      </c>
      <c r="D10" s="373">
        <v>16664</v>
      </c>
      <c r="E10" s="374">
        <v>1579</v>
      </c>
      <c r="F10" s="375">
        <v>981</v>
      </c>
      <c r="G10" s="376">
        <v>1844</v>
      </c>
      <c r="H10" s="375">
        <v>156</v>
      </c>
      <c r="I10" s="376">
        <v>1036</v>
      </c>
      <c r="J10" s="380"/>
      <c r="K10" s="381"/>
      <c r="L10" s="375">
        <v>1843</v>
      </c>
      <c r="M10" s="376">
        <v>974</v>
      </c>
      <c r="N10" s="375">
        <v>295</v>
      </c>
      <c r="O10" s="376">
        <v>5165</v>
      </c>
      <c r="P10" s="373">
        <v>19939</v>
      </c>
      <c r="Q10" s="377">
        <v>1585</v>
      </c>
      <c r="R10" s="398"/>
      <c r="S10" s="398"/>
    </row>
    <row r="11" spans="1:19" s="34" customFormat="1" ht="18.75" customHeight="1">
      <c r="A11" s="397" t="s">
        <v>86</v>
      </c>
      <c r="B11" s="373">
        <v>16931</v>
      </c>
      <c r="C11" s="374">
        <v>1576</v>
      </c>
      <c r="D11" s="373">
        <v>16931</v>
      </c>
      <c r="E11" s="374">
        <v>1576</v>
      </c>
      <c r="F11" s="375">
        <v>1000</v>
      </c>
      <c r="G11" s="376">
        <v>1849</v>
      </c>
      <c r="H11" s="375">
        <v>167</v>
      </c>
      <c r="I11" s="376">
        <v>1566</v>
      </c>
      <c r="J11" s="382"/>
      <c r="K11" s="383"/>
      <c r="L11" s="375">
        <v>2076</v>
      </c>
      <c r="M11" s="376">
        <v>965</v>
      </c>
      <c r="N11" s="375">
        <v>181</v>
      </c>
      <c r="O11" s="376">
        <v>6328</v>
      </c>
      <c r="P11" s="373">
        <v>20355</v>
      </c>
      <c r="Q11" s="377">
        <v>1570</v>
      </c>
      <c r="R11" s="398"/>
      <c r="S11" s="398"/>
    </row>
    <row r="12" spans="1:19" s="34" customFormat="1" ht="18.75" customHeight="1">
      <c r="A12" s="397" t="s">
        <v>87</v>
      </c>
      <c r="B12" s="373">
        <v>16902</v>
      </c>
      <c r="C12" s="374">
        <v>1570</v>
      </c>
      <c r="D12" s="384">
        <v>16902</v>
      </c>
      <c r="E12" s="374">
        <v>1570</v>
      </c>
      <c r="F12" s="375">
        <v>933</v>
      </c>
      <c r="G12" s="376">
        <v>1859</v>
      </c>
      <c r="H12" s="375">
        <v>159</v>
      </c>
      <c r="I12" s="376">
        <v>1420</v>
      </c>
      <c r="J12" s="382"/>
      <c r="K12" s="383"/>
      <c r="L12" s="375">
        <v>3469</v>
      </c>
      <c r="M12" s="376">
        <v>1000</v>
      </c>
      <c r="N12" s="375">
        <v>192</v>
      </c>
      <c r="O12" s="376">
        <v>5446</v>
      </c>
      <c r="P12" s="373">
        <v>21655</v>
      </c>
      <c r="Q12" s="377">
        <v>1524</v>
      </c>
      <c r="R12" s="398"/>
      <c r="S12" s="398"/>
    </row>
    <row r="13" spans="1:19" s="34" customFormat="1" ht="18.75" customHeight="1">
      <c r="A13" s="397" t="s">
        <v>92</v>
      </c>
      <c r="B13" s="373">
        <v>16814</v>
      </c>
      <c r="C13" s="374">
        <v>1558</v>
      </c>
      <c r="D13" s="384">
        <v>16814</v>
      </c>
      <c r="E13" s="374">
        <v>1558</v>
      </c>
      <c r="F13" s="375">
        <v>904</v>
      </c>
      <c r="G13" s="376">
        <v>1957</v>
      </c>
      <c r="H13" s="375">
        <v>185</v>
      </c>
      <c r="I13" s="376">
        <v>1206</v>
      </c>
      <c r="J13" s="382"/>
      <c r="K13" s="383"/>
      <c r="L13" s="375">
        <v>3442</v>
      </c>
      <c r="M13" s="376">
        <v>964</v>
      </c>
      <c r="N13" s="373">
        <v>194</v>
      </c>
      <c r="O13" s="376">
        <v>6007</v>
      </c>
      <c r="P13" s="373">
        <v>21539</v>
      </c>
      <c r="Q13" s="377">
        <v>1517</v>
      </c>
      <c r="R13" s="398"/>
      <c r="S13" s="398"/>
    </row>
    <row r="14" spans="1:19" s="34" customFormat="1" ht="18.75" customHeight="1">
      <c r="A14" s="397" t="s">
        <v>77</v>
      </c>
      <c r="B14" s="373">
        <v>16617</v>
      </c>
      <c r="C14" s="374">
        <v>1550</v>
      </c>
      <c r="D14" s="384">
        <v>16617</v>
      </c>
      <c r="E14" s="374">
        <v>1550</v>
      </c>
      <c r="F14" s="375">
        <v>865</v>
      </c>
      <c r="G14" s="376">
        <v>2055</v>
      </c>
      <c r="H14" s="375">
        <v>195</v>
      </c>
      <c r="I14" s="376">
        <v>1333</v>
      </c>
      <c r="J14" s="385"/>
      <c r="K14" s="386"/>
      <c r="L14" s="375">
        <v>3299</v>
      </c>
      <c r="M14" s="376">
        <v>993</v>
      </c>
      <c r="N14" s="373">
        <v>149</v>
      </c>
      <c r="O14" s="376">
        <v>6132</v>
      </c>
      <c r="P14" s="373">
        <v>21125</v>
      </c>
      <c r="Q14" s="377">
        <v>1514</v>
      </c>
      <c r="R14" s="398"/>
      <c r="S14" s="398"/>
    </row>
    <row r="15" spans="1:19" s="34" customFormat="1" ht="18.75" customHeight="1">
      <c r="A15" s="397" t="s">
        <v>6</v>
      </c>
      <c r="B15" s="373">
        <v>16326</v>
      </c>
      <c r="C15" s="374">
        <v>1533</v>
      </c>
      <c r="D15" s="384">
        <v>16326</v>
      </c>
      <c r="E15" s="374">
        <v>1533</v>
      </c>
      <c r="F15" s="375">
        <v>803</v>
      </c>
      <c r="G15" s="376">
        <v>1989</v>
      </c>
      <c r="H15" s="375">
        <v>187</v>
      </c>
      <c r="I15" s="376">
        <v>1547</v>
      </c>
      <c r="J15" s="385"/>
      <c r="K15" s="386"/>
      <c r="L15" s="375">
        <v>3234</v>
      </c>
      <c r="M15" s="376">
        <v>946</v>
      </c>
      <c r="N15" s="375">
        <v>87</v>
      </c>
      <c r="O15" s="376">
        <v>7387</v>
      </c>
      <c r="P15" s="373">
        <v>20637</v>
      </c>
      <c r="Q15" s="377">
        <v>1484</v>
      </c>
      <c r="R15" s="398"/>
      <c r="S15" s="398"/>
    </row>
    <row r="16" spans="1:19" s="156" customFormat="1" ht="18.75" customHeight="1" thickBot="1">
      <c r="A16" s="399" t="s">
        <v>180</v>
      </c>
      <c r="B16" s="393">
        <v>16326</v>
      </c>
      <c r="C16" s="388">
        <v>1533</v>
      </c>
      <c r="D16" s="387">
        <v>15639</v>
      </c>
      <c r="E16" s="388">
        <v>1482</v>
      </c>
      <c r="F16" s="389">
        <v>788</v>
      </c>
      <c r="G16" s="390">
        <v>1807</v>
      </c>
      <c r="H16" s="389">
        <v>206</v>
      </c>
      <c r="I16" s="390">
        <v>1688</v>
      </c>
      <c r="J16" s="391"/>
      <c r="K16" s="392"/>
      <c r="L16" s="389">
        <v>3322</v>
      </c>
      <c r="M16" s="390">
        <v>905</v>
      </c>
      <c r="N16" s="389">
        <v>88</v>
      </c>
      <c r="O16" s="390">
        <v>5529</v>
      </c>
      <c r="P16" s="393">
        <v>20053</v>
      </c>
      <c r="Q16" s="394">
        <v>1419</v>
      </c>
      <c r="R16" s="400"/>
      <c r="S16" s="400"/>
    </row>
    <row r="17" spans="1:19" s="6" customFormat="1" ht="18.75" customHeight="1">
      <c r="A17" s="267"/>
      <c r="B17" s="158"/>
      <c r="C17" s="158"/>
      <c r="D17" s="158"/>
      <c r="E17" s="158"/>
      <c r="F17" s="158"/>
      <c r="G17" s="158"/>
      <c r="H17" s="157"/>
      <c r="I17" s="157"/>
      <c r="J17" s="158"/>
      <c r="K17" s="158"/>
      <c r="L17" s="158"/>
      <c r="M17" s="158"/>
      <c r="N17" s="158"/>
      <c r="O17" s="158"/>
      <c r="P17" s="158"/>
      <c r="Q17" s="158"/>
      <c r="R17" s="158"/>
      <c r="S17" s="158"/>
    </row>
    <row r="18" spans="1:21" ht="16.5" customHeight="1" thickBot="1">
      <c r="A18" s="423" t="s">
        <v>264</v>
      </c>
      <c r="B18" s="419"/>
      <c r="C18" s="419"/>
      <c r="D18" s="419"/>
      <c r="O18" s="9"/>
      <c r="P18" s="33"/>
      <c r="Q18" s="421" t="s">
        <v>265</v>
      </c>
      <c r="R18" s="9"/>
      <c r="S18" s="9"/>
      <c r="U18" s="9"/>
    </row>
    <row r="19" spans="1:17" s="33" customFormat="1" ht="18.75" customHeight="1">
      <c r="A19" s="861" t="s">
        <v>136</v>
      </c>
      <c r="B19" s="865" t="s">
        <v>43</v>
      </c>
      <c r="C19" s="865"/>
      <c r="D19" s="859" t="s">
        <v>142</v>
      </c>
      <c r="E19" s="860"/>
      <c r="F19" s="859" t="s">
        <v>85</v>
      </c>
      <c r="G19" s="860"/>
      <c r="H19" s="859" t="s">
        <v>88</v>
      </c>
      <c r="I19" s="860"/>
      <c r="J19" s="859" t="s">
        <v>93</v>
      </c>
      <c r="K19" s="860"/>
      <c r="L19" s="859" t="s">
        <v>81</v>
      </c>
      <c r="M19" s="860"/>
      <c r="N19" s="865" t="s">
        <v>8</v>
      </c>
      <c r="O19" s="860"/>
      <c r="P19" s="878" t="s">
        <v>178</v>
      </c>
      <c r="Q19" s="879"/>
    </row>
    <row r="20" spans="1:17" s="33" customFormat="1" ht="18.75" customHeight="1" thickBot="1">
      <c r="A20" s="862"/>
      <c r="B20" s="401" t="s">
        <v>108</v>
      </c>
      <c r="C20" s="402" t="s">
        <v>109</v>
      </c>
      <c r="D20" s="367" t="s">
        <v>108</v>
      </c>
      <c r="E20" s="403" t="s">
        <v>109</v>
      </c>
      <c r="F20" s="367" t="s">
        <v>108</v>
      </c>
      <c r="G20" s="403" t="s">
        <v>109</v>
      </c>
      <c r="H20" s="367" t="s">
        <v>108</v>
      </c>
      <c r="I20" s="403" t="s">
        <v>109</v>
      </c>
      <c r="J20" s="367" t="s">
        <v>108</v>
      </c>
      <c r="K20" s="403" t="s">
        <v>109</v>
      </c>
      <c r="L20" s="367" t="s">
        <v>108</v>
      </c>
      <c r="M20" s="403" t="s">
        <v>109</v>
      </c>
      <c r="N20" s="401" t="s">
        <v>108</v>
      </c>
      <c r="O20" s="403" t="s">
        <v>109</v>
      </c>
      <c r="P20" s="404" t="s">
        <v>108</v>
      </c>
      <c r="Q20" s="405" t="s">
        <v>109</v>
      </c>
    </row>
    <row r="21" spans="1:17" s="33" customFormat="1" ht="18.75" customHeight="1">
      <c r="A21" s="406" t="s">
        <v>56</v>
      </c>
      <c r="B21" s="229">
        <v>1504824</v>
      </c>
      <c r="C21" s="407">
        <v>95.1</v>
      </c>
      <c r="D21" s="227">
        <v>1414843</v>
      </c>
      <c r="E21" s="228">
        <v>93.9</v>
      </c>
      <c r="F21" s="227">
        <v>1487812</v>
      </c>
      <c r="G21" s="228">
        <v>94</v>
      </c>
      <c r="H21" s="227">
        <v>1589157</v>
      </c>
      <c r="I21" s="228">
        <v>94.4</v>
      </c>
      <c r="J21" s="227">
        <v>2017337</v>
      </c>
      <c r="K21" s="228">
        <v>94.8</v>
      </c>
      <c r="L21" s="227">
        <v>2039756</v>
      </c>
      <c r="M21" s="228">
        <v>94.4</v>
      </c>
      <c r="N21" s="229">
        <v>1986748</v>
      </c>
      <c r="O21" s="228">
        <v>94.2</v>
      </c>
      <c r="P21" s="268">
        <v>1835692</v>
      </c>
      <c r="Q21" s="269">
        <v>94.4</v>
      </c>
    </row>
    <row r="22" spans="1:17" s="33" customFormat="1" ht="18.75" customHeight="1">
      <c r="A22" s="408" t="s">
        <v>57</v>
      </c>
      <c r="B22" s="232">
        <v>690443</v>
      </c>
      <c r="C22" s="409">
        <v>98.8</v>
      </c>
      <c r="D22" s="230">
        <v>617913</v>
      </c>
      <c r="E22" s="231">
        <v>98.7</v>
      </c>
      <c r="F22" s="230">
        <v>705277</v>
      </c>
      <c r="G22" s="231">
        <v>98.7</v>
      </c>
      <c r="H22" s="230">
        <v>676874</v>
      </c>
      <c r="I22" s="231">
        <v>98.6</v>
      </c>
      <c r="J22" s="230">
        <v>574755</v>
      </c>
      <c r="K22" s="231">
        <v>98.3</v>
      </c>
      <c r="L22" s="230">
        <v>734085</v>
      </c>
      <c r="M22" s="231">
        <v>98.5</v>
      </c>
      <c r="N22" s="232">
        <v>426673</v>
      </c>
      <c r="O22" s="231">
        <v>96.6</v>
      </c>
      <c r="P22" s="241">
        <v>636431</v>
      </c>
      <c r="Q22" s="270">
        <v>97.6</v>
      </c>
    </row>
    <row r="23" spans="1:17" s="33" customFormat="1" ht="18.75" customHeight="1">
      <c r="A23" s="408" t="s">
        <v>58</v>
      </c>
      <c r="B23" s="232">
        <v>3060094</v>
      </c>
      <c r="C23" s="410">
        <v>92.18</v>
      </c>
      <c r="D23" s="230">
        <v>3211959</v>
      </c>
      <c r="E23" s="234">
        <v>90.8</v>
      </c>
      <c r="F23" s="230">
        <v>3447483</v>
      </c>
      <c r="G23" s="234">
        <v>90.4</v>
      </c>
      <c r="H23" s="230">
        <v>3362835</v>
      </c>
      <c r="I23" s="234">
        <v>90</v>
      </c>
      <c r="J23" s="230">
        <v>3460852</v>
      </c>
      <c r="K23" s="234">
        <v>89.7</v>
      </c>
      <c r="L23" s="230">
        <v>3552702</v>
      </c>
      <c r="M23" s="234">
        <v>89.1</v>
      </c>
      <c r="N23" s="232">
        <v>3435997</v>
      </c>
      <c r="O23" s="234">
        <v>89.7</v>
      </c>
      <c r="P23" s="241">
        <v>3362108</v>
      </c>
      <c r="Q23" s="242">
        <v>89.6</v>
      </c>
    </row>
    <row r="24" spans="1:17" s="33" customFormat="1" ht="18.75" customHeight="1">
      <c r="A24" s="411" t="s">
        <v>145</v>
      </c>
      <c r="B24" s="232">
        <v>22441</v>
      </c>
      <c r="C24" s="412">
        <v>100</v>
      </c>
      <c r="D24" s="230">
        <v>25833</v>
      </c>
      <c r="E24" s="235">
        <v>100</v>
      </c>
      <c r="F24" s="230">
        <v>27771</v>
      </c>
      <c r="G24" s="235">
        <v>100</v>
      </c>
      <c r="H24" s="230">
        <v>28699</v>
      </c>
      <c r="I24" s="235">
        <v>100</v>
      </c>
      <c r="J24" s="230">
        <v>26522</v>
      </c>
      <c r="K24" s="235">
        <v>100</v>
      </c>
      <c r="L24" s="230">
        <v>23040</v>
      </c>
      <c r="M24" s="235">
        <v>100</v>
      </c>
      <c r="N24" s="232">
        <v>24108</v>
      </c>
      <c r="O24" s="236" t="s">
        <v>284</v>
      </c>
      <c r="P24" s="241">
        <v>24304</v>
      </c>
      <c r="Q24" s="271" t="s">
        <v>285</v>
      </c>
    </row>
    <row r="25" spans="1:17" s="33" customFormat="1" ht="18.75" customHeight="1">
      <c r="A25" s="408" t="s">
        <v>59</v>
      </c>
      <c r="B25" s="232">
        <v>38</v>
      </c>
      <c r="C25" s="412">
        <v>0</v>
      </c>
      <c r="D25" s="230">
        <v>1432</v>
      </c>
      <c r="E25" s="235">
        <v>0</v>
      </c>
      <c r="F25" s="230">
        <v>1395</v>
      </c>
      <c r="G25" s="235">
        <v>0</v>
      </c>
      <c r="H25" s="230">
        <v>1395</v>
      </c>
      <c r="I25" s="235">
        <v>0</v>
      </c>
      <c r="J25" s="230">
        <v>1395</v>
      </c>
      <c r="K25" s="235">
        <v>0</v>
      </c>
      <c r="L25" s="230">
        <v>1395</v>
      </c>
      <c r="M25" s="235">
        <v>0</v>
      </c>
      <c r="N25" s="232">
        <v>0</v>
      </c>
      <c r="O25" s="236" t="s">
        <v>286</v>
      </c>
      <c r="P25" s="241">
        <v>0</v>
      </c>
      <c r="Q25" s="271" t="s">
        <v>287</v>
      </c>
    </row>
    <row r="26" spans="1:17" s="33" customFormat="1" ht="18.75" customHeight="1">
      <c r="A26" s="408" t="s">
        <v>60</v>
      </c>
      <c r="B26" s="232">
        <v>107872</v>
      </c>
      <c r="C26" s="410">
        <v>93.89</v>
      </c>
      <c r="D26" s="230">
        <v>111173</v>
      </c>
      <c r="E26" s="234">
        <v>93.8</v>
      </c>
      <c r="F26" s="230">
        <v>126577</v>
      </c>
      <c r="G26" s="234">
        <v>93.7</v>
      </c>
      <c r="H26" s="230">
        <v>130085</v>
      </c>
      <c r="I26" s="234">
        <v>92.7</v>
      </c>
      <c r="J26" s="230">
        <v>133321</v>
      </c>
      <c r="K26" s="234">
        <v>91.8</v>
      </c>
      <c r="L26" s="230">
        <v>135256</v>
      </c>
      <c r="M26" s="234">
        <v>91.2</v>
      </c>
      <c r="N26" s="232">
        <v>138289</v>
      </c>
      <c r="O26" s="234">
        <v>92</v>
      </c>
      <c r="P26" s="241">
        <v>137911</v>
      </c>
      <c r="Q26" s="242">
        <v>92.9</v>
      </c>
    </row>
    <row r="27" spans="1:17" s="415" customFormat="1" ht="18.75" customHeight="1" hidden="1">
      <c r="A27" s="413" t="s">
        <v>61</v>
      </c>
      <c r="B27" s="233" t="s">
        <v>73</v>
      </c>
      <c r="C27" s="414" t="s">
        <v>73</v>
      </c>
      <c r="D27" s="237"/>
      <c r="E27" s="238"/>
      <c r="F27" s="237"/>
      <c r="G27" s="238"/>
      <c r="H27" s="237"/>
      <c r="I27" s="238"/>
      <c r="J27" s="237"/>
      <c r="K27" s="238"/>
      <c r="L27" s="237"/>
      <c r="M27" s="238"/>
      <c r="N27" s="233"/>
      <c r="O27" s="238"/>
      <c r="P27" s="241"/>
      <c r="Q27" s="242"/>
    </row>
    <row r="28" spans="1:17" s="415" customFormat="1" ht="18.75" customHeight="1" hidden="1">
      <c r="A28" s="413" t="s">
        <v>62</v>
      </c>
      <c r="B28" s="233" t="s">
        <v>73</v>
      </c>
      <c r="C28" s="414" t="s">
        <v>73</v>
      </c>
      <c r="D28" s="237"/>
      <c r="E28" s="238"/>
      <c r="F28" s="237"/>
      <c r="G28" s="238"/>
      <c r="H28" s="237"/>
      <c r="I28" s="238"/>
      <c r="J28" s="237"/>
      <c r="K28" s="238"/>
      <c r="L28" s="237"/>
      <c r="M28" s="238"/>
      <c r="N28" s="233"/>
      <c r="O28" s="238"/>
      <c r="P28" s="241"/>
      <c r="Q28" s="242"/>
    </row>
    <row r="29" spans="1:17" s="33" customFormat="1" ht="18.75" customHeight="1">
      <c r="A29" s="408" t="s">
        <v>63</v>
      </c>
      <c r="B29" s="232">
        <v>339321</v>
      </c>
      <c r="C29" s="412">
        <v>100</v>
      </c>
      <c r="D29" s="230">
        <v>345178</v>
      </c>
      <c r="E29" s="235">
        <v>100</v>
      </c>
      <c r="F29" s="230">
        <v>348186</v>
      </c>
      <c r="G29" s="235">
        <v>100</v>
      </c>
      <c r="H29" s="230">
        <v>348060</v>
      </c>
      <c r="I29" s="235">
        <v>100</v>
      </c>
      <c r="J29" s="230">
        <v>339578</v>
      </c>
      <c r="K29" s="235">
        <v>100</v>
      </c>
      <c r="L29" s="230">
        <v>298174</v>
      </c>
      <c r="M29" s="235">
        <v>100</v>
      </c>
      <c r="N29" s="232">
        <v>280950</v>
      </c>
      <c r="O29" s="236" t="s">
        <v>284</v>
      </c>
      <c r="P29" s="241">
        <v>289038</v>
      </c>
      <c r="Q29" s="271" t="s">
        <v>285</v>
      </c>
    </row>
    <row r="30" spans="1:17" s="415" customFormat="1" ht="18.75" customHeight="1" hidden="1">
      <c r="A30" s="413" t="s">
        <v>64</v>
      </c>
      <c r="B30" s="233" t="s">
        <v>73</v>
      </c>
      <c r="C30" s="414" t="s">
        <v>73</v>
      </c>
      <c r="D30" s="237"/>
      <c r="E30" s="238"/>
      <c r="F30" s="237"/>
      <c r="G30" s="238"/>
      <c r="H30" s="237"/>
      <c r="I30" s="238"/>
      <c r="J30" s="237"/>
      <c r="K30" s="238"/>
      <c r="L30" s="237"/>
      <c r="M30" s="238"/>
      <c r="N30" s="233"/>
      <c r="O30" s="238"/>
      <c r="P30" s="241"/>
      <c r="Q30" s="242"/>
    </row>
    <row r="31" spans="1:17" s="33" customFormat="1" ht="18.75" customHeight="1">
      <c r="A31" s="408" t="s">
        <v>65</v>
      </c>
      <c r="B31" s="232">
        <v>274399</v>
      </c>
      <c r="C31" s="410">
        <v>92.23</v>
      </c>
      <c r="D31" s="230">
        <v>279255</v>
      </c>
      <c r="E31" s="234">
        <v>91.1</v>
      </c>
      <c r="F31" s="230">
        <v>284333</v>
      </c>
      <c r="G31" s="234">
        <v>90.2</v>
      </c>
      <c r="H31" s="230">
        <v>276584</v>
      </c>
      <c r="I31" s="234">
        <v>89.8</v>
      </c>
      <c r="J31" s="230">
        <v>284220</v>
      </c>
      <c r="K31" s="234">
        <v>89.5</v>
      </c>
      <c r="L31" s="230">
        <v>289696</v>
      </c>
      <c r="M31" s="234">
        <v>88.9</v>
      </c>
      <c r="N31" s="232">
        <v>282762</v>
      </c>
      <c r="O31" s="234">
        <v>89.6</v>
      </c>
      <c r="P31" s="241">
        <v>279891</v>
      </c>
      <c r="Q31" s="242">
        <v>89.6</v>
      </c>
    </row>
    <row r="32" spans="1:17" s="33" customFormat="1" ht="18.75" customHeight="1">
      <c r="A32" s="426" t="s">
        <v>94</v>
      </c>
      <c r="B32" s="232">
        <v>1353604</v>
      </c>
      <c r="C32" s="410">
        <v>81.1</v>
      </c>
      <c r="D32" s="230">
        <v>1436265</v>
      </c>
      <c r="E32" s="234">
        <v>80.95</v>
      </c>
      <c r="F32" s="239">
        <v>1343038</v>
      </c>
      <c r="G32" s="240">
        <v>80.2</v>
      </c>
      <c r="H32" s="239">
        <v>1268676</v>
      </c>
      <c r="I32" s="240">
        <v>78.9</v>
      </c>
      <c r="J32" s="239">
        <v>1263902</v>
      </c>
      <c r="K32" s="240">
        <v>77.4</v>
      </c>
      <c r="L32" s="239">
        <v>1136868</v>
      </c>
      <c r="M32" s="240">
        <v>74.8</v>
      </c>
      <c r="N32" s="241">
        <v>1125271</v>
      </c>
      <c r="O32" s="240">
        <v>75</v>
      </c>
      <c r="P32" s="241">
        <v>1210758</v>
      </c>
      <c r="Q32" s="242">
        <v>77.1</v>
      </c>
    </row>
    <row r="33" spans="1:17" s="33" customFormat="1" ht="18.75" customHeight="1">
      <c r="A33" s="426" t="s">
        <v>144</v>
      </c>
      <c r="B33" s="232">
        <v>227450</v>
      </c>
      <c r="C33" s="409">
        <v>87.76</v>
      </c>
      <c r="D33" s="230">
        <v>269362</v>
      </c>
      <c r="E33" s="231">
        <v>86.41</v>
      </c>
      <c r="F33" s="239">
        <v>274538</v>
      </c>
      <c r="G33" s="243">
        <v>83.2</v>
      </c>
      <c r="H33" s="239">
        <v>338817</v>
      </c>
      <c r="I33" s="243">
        <v>85.9</v>
      </c>
      <c r="J33" s="239">
        <v>356206</v>
      </c>
      <c r="K33" s="243">
        <v>86.3</v>
      </c>
      <c r="L33" s="239">
        <v>150769</v>
      </c>
      <c r="M33" s="243">
        <v>68.3</v>
      </c>
      <c r="N33" s="241">
        <v>141998</v>
      </c>
      <c r="O33" s="240">
        <v>67</v>
      </c>
      <c r="P33" s="241">
        <v>165261</v>
      </c>
      <c r="Q33" s="242">
        <v>71.3</v>
      </c>
    </row>
    <row r="34" spans="1:17" s="33" customFormat="1" ht="18.75" customHeight="1" hidden="1">
      <c r="A34" s="411" t="s">
        <v>66</v>
      </c>
      <c r="B34" s="232">
        <v>227450</v>
      </c>
      <c r="C34" s="416">
        <v>87.76</v>
      </c>
      <c r="D34" s="230"/>
      <c r="E34" s="238" t="s">
        <v>73</v>
      </c>
      <c r="F34" s="230"/>
      <c r="G34" s="238"/>
      <c r="H34" s="230"/>
      <c r="I34" s="238"/>
      <c r="J34" s="230"/>
      <c r="K34" s="238"/>
      <c r="L34" s="230"/>
      <c r="M34" s="238"/>
      <c r="N34" s="232"/>
      <c r="O34" s="238"/>
      <c r="P34" s="241"/>
      <c r="Q34" s="242"/>
    </row>
    <row r="35" spans="1:17" s="33" customFormat="1" ht="18.75" customHeight="1" thickBot="1">
      <c r="A35" s="417" t="s">
        <v>143</v>
      </c>
      <c r="B35" s="247" t="s">
        <v>266</v>
      </c>
      <c r="C35" s="418" t="s">
        <v>266</v>
      </c>
      <c r="D35" s="244">
        <v>2804</v>
      </c>
      <c r="E35" s="245">
        <v>47.2</v>
      </c>
      <c r="F35" s="244">
        <v>4605</v>
      </c>
      <c r="G35" s="245">
        <v>70.7</v>
      </c>
      <c r="H35" s="244">
        <v>4603</v>
      </c>
      <c r="I35" s="246">
        <v>67</v>
      </c>
      <c r="J35" s="244">
        <v>4916</v>
      </c>
      <c r="K35" s="245">
        <v>70.1</v>
      </c>
      <c r="L35" s="244">
        <v>4134</v>
      </c>
      <c r="M35" s="245">
        <v>64.9</v>
      </c>
      <c r="N35" s="247">
        <v>3806</v>
      </c>
      <c r="O35" s="245">
        <v>70.7</v>
      </c>
      <c r="P35" s="272">
        <v>3440</v>
      </c>
      <c r="Q35" s="273">
        <v>68.7</v>
      </c>
    </row>
    <row r="36" s="1" customFormat="1" ht="15" customHeight="1">
      <c r="A36" s="1" t="s">
        <v>167</v>
      </c>
    </row>
    <row r="37" s="1" customFormat="1" ht="15" customHeight="1">
      <c r="A37" s="1" t="s">
        <v>267</v>
      </c>
    </row>
    <row r="38" s="1" customFormat="1" ht="15" customHeight="1">
      <c r="A38" s="1" t="s">
        <v>148</v>
      </c>
    </row>
    <row r="39" s="1" customFormat="1" ht="15" customHeight="1">
      <c r="A39" s="1" t="s">
        <v>165</v>
      </c>
    </row>
  </sheetData>
  <sheetProtection/>
  <mergeCells count="35">
    <mergeCell ref="N19:O19"/>
    <mergeCell ref="P2:Q2"/>
    <mergeCell ref="P3:P4"/>
    <mergeCell ref="Q3:Q4"/>
    <mergeCell ref="P19:Q19"/>
    <mergeCell ref="N3:N4"/>
    <mergeCell ref="O3:O4"/>
    <mergeCell ref="N2:O2"/>
    <mergeCell ref="H19:I19"/>
    <mergeCell ref="D19:E19"/>
    <mergeCell ref="F19:G19"/>
    <mergeCell ref="D3:D4"/>
    <mergeCell ref="F3:F4"/>
    <mergeCell ref="L2:M2"/>
    <mergeCell ref="L19:M19"/>
    <mergeCell ref="M3:M4"/>
    <mergeCell ref="J9:K9"/>
    <mergeCell ref="I3:I4"/>
    <mergeCell ref="A19:A20"/>
    <mergeCell ref="E3:E4"/>
    <mergeCell ref="B19:C19"/>
    <mergeCell ref="J19:K19"/>
    <mergeCell ref="J3:J4"/>
    <mergeCell ref="K3:K4"/>
    <mergeCell ref="A2:A4"/>
    <mergeCell ref="B3:B4"/>
    <mergeCell ref="C3:C4"/>
    <mergeCell ref="G3:G4"/>
    <mergeCell ref="L3:L4"/>
    <mergeCell ref="J2:K2"/>
    <mergeCell ref="B2:C2"/>
    <mergeCell ref="D2:E2"/>
    <mergeCell ref="F2:G2"/>
    <mergeCell ref="H2:I2"/>
    <mergeCell ref="H3:H4"/>
  </mergeCells>
  <printOptions/>
  <pageMargins left="0.984251968503937" right="0.7874015748031497" top="0.3937007874015748" bottom="0.3937007874015748" header="0.5118110236220472" footer="0.1968503937007874"/>
  <pageSetup horizontalDpi="600" verticalDpi="600" orientation="landscape" paperSize="9" scale="96" r:id="rId1"/>
  <headerFooter alignWithMargins="0">
    <oddFooter>&amp;L&amp;"ＭＳ Ｐ明朝,標準"&amp;10－34－</oddFooter>
  </headerFooter>
</worksheet>
</file>

<file path=xl/worksheets/sheet15.xml><?xml version="1.0" encoding="utf-8"?>
<worksheet xmlns="http://schemas.openxmlformats.org/spreadsheetml/2006/main" xmlns:r="http://schemas.openxmlformats.org/officeDocument/2006/relationships">
  <dimension ref="A1:N36"/>
  <sheetViews>
    <sheetView workbookViewId="0" topLeftCell="A1">
      <pane xSplit="3" ySplit="2" topLeftCell="D12" activePane="bottomRight" state="frozen"/>
      <selection pane="topLeft" activeCell="A1" sqref="A1"/>
      <selection pane="topRight" activeCell="D1" sqref="D1"/>
      <selection pane="bottomLeft" activeCell="A3" sqref="A3"/>
      <selection pane="bottomRight" activeCell="E36" sqref="E36:G36"/>
    </sheetView>
  </sheetViews>
  <sheetFormatPr defaultColWidth="9.00390625" defaultRowHeight="13.5"/>
  <cols>
    <col min="1" max="1" width="2.75390625" style="3" customWidth="1"/>
    <col min="2" max="2" width="17.625" style="3" customWidth="1"/>
    <col min="3" max="3" width="11.125" style="3" hidden="1" customWidth="1"/>
    <col min="4" max="11" width="9.625" style="3" customWidth="1"/>
    <col min="12" max="14" width="9.625" style="7" customWidth="1"/>
    <col min="15" max="16384" width="9.00390625" style="3" customWidth="1"/>
  </cols>
  <sheetData>
    <row r="1" spans="1:14" ht="16.5" customHeight="1" thickBot="1">
      <c r="A1" s="419" t="s">
        <v>83</v>
      </c>
      <c r="B1" s="419"/>
      <c r="C1" s="419"/>
      <c r="D1" s="419"/>
      <c r="H1" s="9"/>
      <c r="I1" s="9"/>
      <c r="J1" s="9"/>
      <c r="K1" s="9"/>
      <c r="L1" s="159"/>
      <c r="M1" s="159"/>
      <c r="N1" s="424" t="s">
        <v>137</v>
      </c>
    </row>
    <row r="2" spans="1:14" ht="16.5" customHeight="1" thickBot="1">
      <c r="A2" s="882" t="s">
        <v>113</v>
      </c>
      <c r="B2" s="883"/>
      <c r="C2" s="160" t="s">
        <v>150</v>
      </c>
      <c r="D2" s="161" t="s">
        <v>151</v>
      </c>
      <c r="E2" s="161" t="s">
        <v>152</v>
      </c>
      <c r="F2" s="161" t="s">
        <v>18</v>
      </c>
      <c r="G2" s="161" t="s">
        <v>153</v>
      </c>
      <c r="H2" s="161" t="s">
        <v>140</v>
      </c>
      <c r="I2" s="161" t="s">
        <v>84</v>
      </c>
      <c r="J2" s="161" t="s">
        <v>90</v>
      </c>
      <c r="K2" s="161" t="s">
        <v>146</v>
      </c>
      <c r="L2" s="161" t="s">
        <v>76</v>
      </c>
      <c r="M2" s="161" t="s">
        <v>9</v>
      </c>
      <c r="N2" s="162" t="s">
        <v>179</v>
      </c>
    </row>
    <row r="3" spans="1:14" ht="16.5" customHeight="1">
      <c r="A3" s="880" t="s">
        <v>69</v>
      </c>
      <c r="B3" s="881"/>
      <c r="C3" s="163">
        <v>14</v>
      </c>
      <c r="D3" s="248">
        <v>14</v>
      </c>
      <c r="E3" s="248">
        <v>14</v>
      </c>
      <c r="F3" s="248">
        <v>14</v>
      </c>
      <c r="G3" s="248">
        <v>14</v>
      </c>
      <c r="H3" s="248">
        <v>16</v>
      </c>
      <c r="I3" s="249">
        <v>16</v>
      </c>
      <c r="J3" s="249">
        <v>16</v>
      </c>
      <c r="K3" s="249">
        <v>16</v>
      </c>
      <c r="L3" s="249">
        <v>16</v>
      </c>
      <c r="M3" s="249">
        <v>16</v>
      </c>
      <c r="N3" s="250">
        <v>16</v>
      </c>
    </row>
    <row r="4" spans="1:14" ht="16.5" customHeight="1">
      <c r="A4" s="164"/>
      <c r="B4" s="165" t="s">
        <v>268</v>
      </c>
      <c r="C4" s="166">
        <v>12</v>
      </c>
      <c r="D4" s="206">
        <v>12</v>
      </c>
      <c r="E4" s="206">
        <v>12</v>
      </c>
      <c r="F4" s="206">
        <v>12</v>
      </c>
      <c r="G4" s="206">
        <v>12</v>
      </c>
      <c r="H4" s="206">
        <v>14</v>
      </c>
      <c r="I4" s="251">
        <v>14</v>
      </c>
      <c r="J4" s="251">
        <v>14</v>
      </c>
      <c r="K4" s="251">
        <v>14</v>
      </c>
      <c r="L4" s="251">
        <v>14</v>
      </c>
      <c r="M4" s="251">
        <v>14</v>
      </c>
      <c r="N4" s="252">
        <v>14</v>
      </c>
    </row>
    <row r="5" spans="1:14" ht="16.5" customHeight="1">
      <c r="A5" s="167"/>
      <c r="B5" s="168" t="s">
        <v>269</v>
      </c>
      <c r="C5" s="169">
        <v>2</v>
      </c>
      <c r="D5" s="253">
        <v>2</v>
      </c>
      <c r="E5" s="253">
        <v>2</v>
      </c>
      <c r="F5" s="253">
        <v>2</v>
      </c>
      <c r="G5" s="253">
        <v>2</v>
      </c>
      <c r="H5" s="253">
        <v>2</v>
      </c>
      <c r="I5" s="254">
        <v>2</v>
      </c>
      <c r="J5" s="254">
        <v>2</v>
      </c>
      <c r="K5" s="254">
        <v>2</v>
      </c>
      <c r="L5" s="254">
        <v>2</v>
      </c>
      <c r="M5" s="254">
        <v>2</v>
      </c>
      <c r="N5" s="255">
        <v>2</v>
      </c>
    </row>
    <row r="6" spans="1:14" ht="16.5" customHeight="1">
      <c r="A6" s="884" t="s">
        <v>70</v>
      </c>
      <c r="B6" s="885"/>
      <c r="C6" s="170">
        <v>133</v>
      </c>
      <c r="D6" s="203">
        <v>133</v>
      </c>
      <c r="E6" s="203">
        <v>139</v>
      </c>
      <c r="F6" s="203">
        <v>135</v>
      </c>
      <c r="G6" s="203">
        <v>134</v>
      </c>
      <c r="H6" s="203">
        <v>152</v>
      </c>
      <c r="I6" s="256">
        <v>151</v>
      </c>
      <c r="J6" s="256">
        <v>147</v>
      </c>
      <c r="K6" s="256">
        <v>150</v>
      </c>
      <c r="L6" s="256">
        <v>147</v>
      </c>
      <c r="M6" s="256">
        <v>147</v>
      </c>
      <c r="N6" s="257">
        <v>148</v>
      </c>
    </row>
    <row r="7" spans="1:14" ht="16.5" customHeight="1">
      <c r="A7" s="164"/>
      <c r="B7" s="165" t="s">
        <v>270</v>
      </c>
      <c r="C7" s="166">
        <v>111</v>
      </c>
      <c r="D7" s="206">
        <v>110</v>
      </c>
      <c r="E7" s="206">
        <v>116</v>
      </c>
      <c r="F7" s="206">
        <v>113</v>
      </c>
      <c r="G7" s="206">
        <v>114</v>
      </c>
      <c r="H7" s="206">
        <v>128</v>
      </c>
      <c r="I7" s="251">
        <v>126</v>
      </c>
      <c r="J7" s="251">
        <v>117</v>
      </c>
      <c r="K7" s="251">
        <v>120</v>
      </c>
      <c r="L7" s="251">
        <v>117</v>
      </c>
      <c r="M7" s="251">
        <v>117</v>
      </c>
      <c r="N7" s="252">
        <v>121</v>
      </c>
    </row>
    <row r="8" spans="1:14" ht="16.5" customHeight="1">
      <c r="A8" s="164"/>
      <c r="B8" s="171" t="s">
        <v>271</v>
      </c>
      <c r="C8" s="172" t="s">
        <v>252</v>
      </c>
      <c r="D8" s="208" t="s">
        <v>282</v>
      </c>
      <c r="E8" s="208" t="s">
        <v>282</v>
      </c>
      <c r="F8" s="208" t="s">
        <v>282</v>
      </c>
      <c r="G8" s="208" t="s">
        <v>282</v>
      </c>
      <c r="H8" s="208" t="s">
        <v>282</v>
      </c>
      <c r="I8" s="258" t="s">
        <v>282</v>
      </c>
      <c r="J8" s="258">
        <v>3</v>
      </c>
      <c r="K8" s="258">
        <v>1</v>
      </c>
      <c r="L8" s="258" t="s">
        <v>282</v>
      </c>
      <c r="M8" s="258" t="s">
        <v>282</v>
      </c>
      <c r="N8" s="259" t="s">
        <v>283</v>
      </c>
    </row>
    <row r="9" spans="1:14" ht="16.5" customHeight="1">
      <c r="A9" s="167"/>
      <c r="B9" s="173" t="s">
        <v>14</v>
      </c>
      <c r="C9" s="169">
        <v>22</v>
      </c>
      <c r="D9" s="253">
        <v>23</v>
      </c>
      <c r="E9" s="253">
        <v>23</v>
      </c>
      <c r="F9" s="253">
        <v>22</v>
      </c>
      <c r="G9" s="253">
        <v>20</v>
      </c>
      <c r="H9" s="253">
        <v>24</v>
      </c>
      <c r="I9" s="254">
        <v>25</v>
      </c>
      <c r="J9" s="254">
        <v>27</v>
      </c>
      <c r="K9" s="254">
        <v>29</v>
      </c>
      <c r="L9" s="254">
        <v>30</v>
      </c>
      <c r="M9" s="254">
        <v>30</v>
      </c>
      <c r="N9" s="255">
        <v>27</v>
      </c>
    </row>
    <row r="10" spans="1:14" ht="16.5" customHeight="1">
      <c r="A10" s="884" t="s">
        <v>23</v>
      </c>
      <c r="B10" s="885"/>
      <c r="C10" s="170">
        <v>2982</v>
      </c>
      <c r="D10" s="203">
        <v>2929</v>
      </c>
      <c r="E10" s="203">
        <v>2889</v>
      </c>
      <c r="F10" s="203">
        <v>2803</v>
      </c>
      <c r="G10" s="203">
        <v>2744</v>
      </c>
      <c r="H10" s="203">
        <v>2945</v>
      </c>
      <c r="I10" s="256">
        <f>SUM(I11:I12)</f>
        <v>2902</v>
      </c>
      <c r="J10" s="256">
        <v>2832</v>
      </c>
      <c r="K10" s="256">
        <v>2771</v>
      </c>
      <c r="L10" s="256">
        <v>2707</v>
      </c>
      <c r="M10" s="256">
        <v>2636</v>
      </c>
      <c r="N10" s="257">
        <v>2594</v>
      </c>
    </row>
    <row r="11" spans="1:14" ht="16.5" customHeight="1">
      <c r="A11" s="164"/>
      <c r="B11" s="165" t="s">
        <v>272</v>
      </c>
      <c r="C11" s="166">
        <v>1495</v>
      </c>
      <c r="D11" s="206">
        <v>1460</v>
      </c>
      <c r="E11" s="206">
        <v>1442</v>
      </c>
      <c r="F11" s="206">
        <v>1403</v>
      </c>
      <c r="G11" s="206">
        <v>1388</v>
      </c>
      <c r="H11" s="206">
        <v>1508</v>
      </c>
      <c r="I11" s="251">
        <f>I14+I17+I20+I23+I26+I29</f>
        <v>1508</v>
      </c>
      <c r="J11" s="251">
        <v>1483</v>
      </c>
      <c r="K11" s="251">
        <v>1460</v>
      </c>
      <c r="L11" s="251">
        <v>1425</v>
      </c>
      <c r="M11" s="251">
        <v>1365</v>
      </c>
      <c r="N11" s="252">
        <v>1334</v>
      </c>
    </row>
    <row r="12" spans="1:14" ht="16.5" customHeight="1">
      <c r="A12" s="167"/>
      <c r="B12" s="168" t="s">
        <v>273</v>
      </c>
      <c r="C12" s="169">
        <v>1487</v>
      </c>
      <c r="D12" s="253">
        <v>1469</v>
      </c>
      <c r="E12" s="253">
        <v>1447</v>
      </c>
      <c r="F12" s="253">
        <v>1400</v>
      </c>
      <c r="G12" s="253">
        <v>1356</v>
      </c>
      <c r="H12" s="253">
        <v>1437</v>
      </c>
      <c r="I12" s="254">
        <f>I15+I18+I21+I24+I27+I30</f>
        <v>1394</v>
      </c>
      <c r="J12" s="254">
        <v>1349</v>
      </c>
      <c r="K12" s="254">
        <v>1311</v>
      </c>
      <c r="L12" s="254">
        <v>1282</v>
      </c>
      <c r="M12" s="254">
        <v>1271</v>
      </c>
      <c r="N12" s="255">
        <v>1260</v>
      </c>
    </row>
    <row r="13" spans="1:14" ht="16.5" customHeight="1">
      <c r="A13" s="884" t="s">
        <v>24</v>
      </c>
      <c r="B13" s="885"/>
      <c r="C13" s="170">
        <v>468</v>
      </c>
      <c r="D13" s="203">
        <v>499</v>
      </c>
      <c r="E13" s="203">
        <v>452</v>
      </c>
      <c r="F13" s="203">
        <v>447</v>
      </c>
      <c r="G13" s="203">
        <v>434</v>
      </c>
      <c r="H13" s="203">
        <v>467</v>
      </c>
      <c r="I13" s="256">
        <f>SUM(I14:I15)</f>
        <v>464</v>
      </c>
      <c r="J13" s="256">
        <v>457</v>
      </c>
      <c r="K13" s="256">
        <v>442</v>
      </c>
      <c r="L13" s="256">
        <v>423</v>
      </c>
      <c r="M13" s="256">
        <v>412</v>
      </c>
      <c r="N13" s="257">
        <v>436</v>
      </c>
    </row>
    <row r="14" spans="1:14" ht="16.5" customHeight="1">
      <c r="A14" s="164"/>
      <c r="B14" s="165" t="s">
        <v>272</v>
      </c>
      <c r="C14" s="174">
        <f>C13-C15</f>
        <v>242</v>
      </c>
      <c r="D14" s="260">
        <f>D13-D15</f>
        <v>239</v>
      </c>
      <c r="E14" s="260">
        <f>E13-E15</f>
        <v>217</v>
      </c>
      <c r="F14" s="260">
        <f>F13-F15</f>
        <v>225</v>
      </c>
      <c r="G14" s="260">
        <f>G13-G15</f>
        <v>239</v>
      </c>
      <c r="H14" s="206">
        <v>257</v>
      </c>
      <c r="I14" s="251">
        <v>256</v>
      </c>
      <c r="J14" s="251">
        <v>228</v>
      </c>
      <c r="K14" s="251">
        <v>222</v>
      </c>
      <c r="L14" s="251">
        <v>207</v>
      </c>
      <c r="M14" s="251">
        <v>200</v>
      </c>
      <c r="N14" s="252">
        <v>232</v>
      </c>
    </row>
    <row r="15" spans="1:14" ht="16.5" customHeight="1">
      <c r="A15" s="167"/>
      <c r="B15" s="168" t="s">
        <v>273</v>
      </c>
      <c r="C15" s="169">
        <v>226</v>
      </c>
      <c r="D15" s="253">
        <v>260</v>
      </c>
      <c r="E15" s="253">
        <v>235</v>
      </c>
      <c r="F15" s="253">
        <v>222</v>
      </c>
      <c r="G15" s="253">
        <v>195</v>
      </c>
      <c r="H15" s="253">
        <v>210</v>
      </c>
      <c r="I15" s="254">
        <v>208</v>
      </c>
      <c r="J15" s="254">
        <v>229</v>
      </c>
      <c r="K15" s="254">
        <v>220</v>
      </c>
      <c r="L15" s="254">
        <v>216</v>
      </c>
      <c r="M15" s="254">
        <v>212</v>
      </c>
      <c r="N15" s="255">
        <v>204</v>
      </c>
    </row>
    <row r="16" spans="1:14" ht="16.5" customHeight="1">
      <c r="A16" s="884" t="s">
        <v>25</v>
      </c>
      <c r="B16" s="885"/>
      <c r="C16" s="170">
        <v>467</v>
      </c>
      <c r="D16" s="203">
        <v>470</v>
      </c>
      <c r="E16" s="203">
        <v>500</v>
      </c>
      <c r="F16" s="203">
        <v>453</v>
      </c>
      <c r="G16" s="203">
        <v>445</v>
      </c>
      <c r="H16" s="203">
        <v>463</v>
      </c>
      <c r="I16" s="256">
        <f>SUM(I17:I18)</f>
        <v>479</v>
      </c>
      <c r="J16" s="256">
        <v>466</v>
      </c>
      <c r="K16" s="256">
        <v>460</v>
      </c>
      <c r="L16" s="256">
        <v>437</v>
      </c>
      <c r="M16" s="256">
        <v>418</v>
      </c>
      <c r="N16" s="257">
        <v>409</v>
      </c>
    </row>
    <row r="17" spans="1:14" ht="16.5" customHeight="1">
      <c r="A17" s="164"/>
      <c r="B17" s="165" t="s">
        <v>272</v>
      </c>
      <c r="C17" s="174">
        <f>C16-C18</f>
        <v>243</v>
      </c>
      <c r="D17" s="260">
        <f>D16-D18</f>
        <v>239</v>
      </c>
      <c r="E17" s="260">
        <f>E16-E18</f>
        <v>242</v>
      </c>
      <c r="F17" s="260">
        <f>F16-F18</f>
        <v>213</v>
      </c>
      <c r="G17" s="260">
        <f>G16-G18</f>
        <v>221</v>
      </c>
      <c r="H17" s="206">
        <v>254</v>
      </c>
      <c r="I17" s="251">
        <v>265</v>
      </c>
      <c r="J17" s="251">
        <v>261</v>
      </c>
      <c r="K17" s="251">
        <v>230</v>
      </c>
      <c r="L17" s="251">
        <v>220</v>
      </c>
      <c r="M17" s="251">
        <v>206</v>
      </c>
      <c r="N17" s="252">
        <v>197</v>
      </c>
    </row>
    <row r="18" spans="1:14" ht="16.5" customHeight="1">
      <c r="A18" s="167"/>
      <c r="B18" s="168" t="s">
        <v>273</v>
      </c>
      <c r="C18" s="169">
        <v>224</v>
      </c>
      <c r="D18" s="253">
        <v>231</v>
      </c>
      <c r="E18" s="253">
        <v>258</v>
      </c>
      <c r="F18" s="253">
        <v>240</v>
      </c>
      <c r="G18" s="253">
        <v>224</v>
      </c>
      <c r="H18" s="253">
        <v>209</v>
      </c>
      <c r="I18" s="254">
        <v>214</v>
      </c>
      <c r="J18" s="254">
        <v>205</v>
      </c>
      <c r="K18" s="254">
        <v>230</v>
      </c>
      <c r="L18" s="254">
        <v>217</v>
      </c>
      <c r="M18" s="254">
        <v>212</v>
      </c>
      <c r="N18" s="255">
        <v>212</v>
      </c>
    </row>
    <row r="19" spans="1:14" ht="16.5" customHeight="1">
      <c r="A19" s="884" t="s">
        <v>26</v>
      </c>
      <c r="B19" s="885"/>
      <c r="C19" s="170">
        <v>486</v>
      </c>
      <c r="D19" s="203">
        <v>453</v>
      </c>
      <c r="E19" s="203">
        <v>463</v>
      </c>
      <c r="F19" s="203">
        <v>497</v>
      </c>
      <c r="G19" s="203">
        <v>456</v>
      </c>
      <c r="H19" s="203">
        <v>471</v>
      </c>
      <c r="I19" s="256">
        <f>SUM(I20:I21)</f>
        <v>461</v>
      </c>
      <c r="J19" s="256">
        <v>482</v>
      </c>
      <c r="K19" s="256">
        <v>463</v>
      </c>
      <c r="L19" s="256">
        <v>455</v>
      </c>
      <c r="M19" s="256">
        <v>428</v>
      </c>
      <c r="N19" s="257">
        <v>413</v>
      </c>
    </row>
    <row r="20" spans="1:14" ht="16.5" customHeight="1">
      <c r="A20" s="164"/>
      <c r="B20" s="165" t="s">
        <v>272</v>
      </c>
      <c r="C20" s="174">
        <f>C19-C21</f>
        <v>251</v>
      </c>
      <c r="D20" s="260">
        <f>D19-D21</f>
        <v>235</v>
      </c>
      <c r="E20" s="260">
        <f>E19-E21</f>
        <v>239</v>
      </c>
      <c r="F20" s="260">
        <f>F19-F21</f>
        <v>242</v>
      </c>
      <c r="G20" s="260">
        <f>G19-G21</f>
        <v>215</v>
      </c>
      <c r="H20" s="206">
        <v>236</v>
      </c>
      <c r="I20" s="251">
        <v>254</v>
      </c>
      <c r="J20" s="251">
        <v>267</v>
      </c>
      <c r="K20" s="251">
        <v>260</v>
      </c>
      <c r="L20" s="251">
        <v>227</v>
      </c>
      <c r="M20" s="251">
        <v>218</v>
      </c>
      <c r="N20" s="252">
        <v>206</v>
      </c>
    </row>
    <row r="21" spans="1:14" ht="16.5" customHeight="1">
      <c r="A21" s="167"/>
      <c r="B21" s="168" t="s">
        <v>273</v>
      </c>
      <c r="C21" s="169">
        <v>235</v>
      </c>
      <c r="D21" s="253">
        <v>218</v>
      </c>
      <c r="E21" s="253">
        <v>224</v>
      </c>
      <c r="F21" s="253">
        <v>255</v>
      </c>
      <c r="G21" s="253">
        <v>241</v>
      </c>
      <c r="H21" s="253">
        <v>235</v>
      </c>
      <c r="I21" s="254">
        <v>207</v>
      </c>
      <c r="J21" s="254">
        <v>215</v>
      </c>
      <c r="K21" s="254">
        <v>203</v>
      </c>
      <c r="L21" s="254">
        <v>228</v>
      </c>
      <c r="M21" s="254">
        <v>210</v>
      </c>
      <c r="N21" s="255">
        <v>207</v>
      </c>
    </row>
    <row r="22" spans="1:14" ht="16.5" customHeight="1">
      <c r="A22" s="884" t="s">
        <v>27</v>
      </c>
      <c r="B22" s="885"/>
      <c r="C22" s="170">
        <v>518</v>
      </c>
      <c r="D22" s="203">
        <v>489</v>
      </c>
      <c r="E22" s="203">
        <v>457</v>
      </c>
      <c r="F22" s="203">
        <v>461</v>
      </c>
      <c r="G22" s="203">
        <v>494</v>
      </c>
      <c r="H22" s="203">
        <v>505</v>
      </c>
      <c r="I22" s="256">
        <f>SUM(I23:I24)</f>
        <v>469</v>
      </c>
      <c r="J22" s="256">
        <v>460</v>
      </c>
      <c r="K22" s="256">
        <v>486</v>
      </c>
      <c r="L22" s="256">
        <v>460</v>
      </c>
      <c r="M22" s="256">
        <v>453</v>
      </c>
      <c r="N22" s="257">
        <v>430</v>
      </c>
    </row>
    <row r="23" spans="1:14" ht="16.5" customHeight="1">
      <c r="A23" s="164"/>
      <c r="B23" s="165" t="s">
        <v>274</v>
      </c>
      <c r="C23" s="174">
        <f>C22-C24</f>
        <v>248</v>
      </c>
      <c r="D23" s="260">
        <f>D22-D24</f>
        <v>253</v>
      </c>
      <c r="E23" s="260">
        <f>E22-E24</f>
        <v>235</v>
      </c>
      <c r="F23" s="260">
        <f>F22-F24</f>
        <v>235</v>
      </c>
      <c r="G23" s="260">
        <f>G22-G24</f>
        <v>240</v>
      </c>
      <c r="H23" s="206">
        <v>242</v>
      </c>
      <c r="I23" s="251">
        <v>239</v>
      </c>
      <c r="J23" s="251">
        <v>253</v>
      </c>
      <c r="K23" s="251">
        <v>266</v>
      </c>
      <c r="L23" s="251">
        <v>258</v>
      </c>
      <c r="M23" s="251">
        <v>229</v>
      </c>
      <c r="N23" s="252">
        <v>220</v>
      </c>
    </row>
    <row r="24" spans="1:14" ht="16.5" customHeight="1">
      <c r="A24" s="167"/>
      <c r="B24" s="168" t="s">
        <v>275</v>
      </c>
      <c r="C24" s="169">
        <v>270</v>
      </c>
      <c r="D24" s="253">
        <v>236</v>
      </c>
      <c r="E24" s="253">
        <v>222</v>
      </c>
      <c r="F24" s="253">
        <v>226</v>
      </c>
      <c r="G24" s="253">
        <v>254</v>
      </c>
      <c r="H24" s="253">
        <v>263</v>
      </c>
      <c r="I24" s="254">
        <v>230</v>
      </c>
      <c r="J24" s="254">
        <v>207</v>
      </c>
      <c r="K24" s="254">
        <v>220</v>
      </c>
      <c r="L24" s="254">
        <v>202</v>
      </c>
      <c r="M24" s="254">
        <v>224</v>
      </c>
      <c r="N24" s="255">
        <v>210</v>
      </c>
    </row>
    <row r="25" spans="1:14" ht="16.5" customHeight="1">
      <c r="A25" s="884" t="s">
        <v>28</v>
      </c>
      <c r="B25" s="885"/>
      <c r="C25" s="170">
        <v>490</v>
      </c>
      <c r="D25" s="203">
        <v>523</v>
      </c>
      <c r="E25" s="203">
        <v>490</v>
      </c>
      <c r="F25" s="203">
        <v>455</v>
      </c>
      <c r="G25" s="203">
        <v>461</v>
      </c>
      <c r="H25" s="203">
        <v>529</v>
      </c>
      <c r="I25" s="256">
        <f>SUM(I26:I27)</f>
        <v>503</v>
      </c>
      <c r="J25" s="256">
        <v>465</v>
      </c>
      <c r="K25" s="256">
        <v>452</v>
      </c>
      <c r="L25" s="256">
        <v>483</v>
      </c>
      <c r="M25" s="256">
        <v>454</v>
      </c>
      <c r="N25" s="257">
        <v>447</v>
      </c>
    </row>
    <row r="26" spans="1:14" ht="16.5" customHeight="1">
      <c r="A26" s="164"/>
      <c r="B26" s="165" t="s">
        <v>274</v>
      </c>
      <c r="C26" s="174">
        <f>C25-C27</f>
        <v>241</v>
      </c>
      <c r="D26" s="260">
        <f>D25-D27</f>
        <v>252</v>
      </c>
      <c r="E26" s="260">
        <f>E25-E27</f>
        <v>254</v>
      </c>
      <c r="F26" s="260">
        <f>F25-F27</f>
        <v>234</v>
      </c>
      <c r="G26" s="260">
        <f>G25-G27</f>
        <v>238</v>
      </c>
      <c r="H26" s="206">
        <v>256</v>
      </c>
      <c r="I26" s="251">
        <v>237</v>
      </c>
      <c r="J26" s="251">
        <v>236</v>
      </c>
      <c r="K26" s="251">
        <v>247</v>
      </c>
      <c r="L26" s="251">
        <v>266</v>
      </c>
      <c r="M26" s="251">
        <v>254</v>
      </c>
      <c r="N26" s="252">
        <v>225</v>
      </c>
    </row>
    <row r="27" spans="1:14" ht="16.5" customHeight="1">
      <c r="A27" s="167"/>
      <c r="B27" s="168" t="s">
        <v>275</v>
      </c>
      <c r="C27" s="169">
        <v>249</v>
      </c>
      <c r="D27" s="253">
        <v>271</v>
      </c>
      <c r="E27" s="253">
        <v>236</v>
      </c>
      <c r="F27" s="253">
        <v>221</v>
      </c>
      <c r="G27" s="253">
        <v>223</v>
      </c>
      <c r="H27" s="253">
        <v>273</v>
      </c>
      <c r="I27" s="254">
        <v>266</v>
      </c>
      <c r="J27" s="254">
        <v>229</v>
      </c>
      <c r="K27" s="254">
        <v>205</v>
      </c>
      <c r="L27" s="254">
        <v>217</v>
      </c>
      <c r="M27" s="254">
        <v>200</v>
      </c>
      <c r="N27" s="255">
        <v>222</v>
      </c>
    </row>
    <row r="28" spans="1:14" ht="16.5" customHeight="1">
      <c r="A28" s="884" t="s">
        <v>29</v>
      </c>
      <c r="B28" s="885"/>
      <c r="C28" s="170">
        <v>553</v>
      </c>
      <c r="D28" s="203">
        <v>495</v>
      </c>
      <c r="E28" s="203">
        <v>527</v>
      </c>
      <c r="F28" s="203">
        <v>490</v>
      </c>
      <c r="G28" s="203">
        <v>454</v>
      </c>
      <c r="H28" s="203">
        <v>510</v>
      </c>
      <c r="I28" s="256">
        <f>SUM(I29:I30)</f>
        <v>526</v>
      </c>
      <c r="J28" s="256">
        <v>502</v>
      </c>
      <c r="K28" s="256">
        <v>468</v>
      </c>
      <c r="L28" s="256">
        <v>449</v>
      </c>
      <c r="M28" s="256">
        <v>471</v>
      </c>
      <c r="N28" s="257">
        <v>459</v>
      </c>
    </row>
    <row r="29" spans="1:14" ht="16.5" customHeight="1">
      <c r="A29" s="164"/>
      <c r="B29" s="165" t="s">
        <v>274</v>
      </c>
      <c r="C29" s="174">
        <f>C28-C30</f>
        <v>270</v>
      </c>
      <c r="D29" s="260">
        <f>D28-D30</f>
        <v>242</v>
      </c>
      <c r="E29" s="260">
        <f>E28-E30</f>
        <v>255</v>
      </c>
      <c r="F29" s="260">
        <f>F28-F30</f>
        <v>254</v>
      </c>
      <c r="G29" s="260">
        <f>G28-G30</f>
        <v>235</v>
      </c>
      <c r="H29" s="206">
        <v>263</v>
      </c>
      <c r="I29" s="251">
        <v>257</v>
      </c>
      <c r="J29" s="251">
        <v>238</v>
      </c>
      <c r="K29" s="251">
        <v>235</v>
      </c>
      <c r="L29" s="251">
        <v>247</v>
      </c>
      <c r="M29" s="251">
        <v>258</v>
      </c>
      <c r="N29" s="252">
        <v>254</v>
      </c>
    </row>
    <row r="30" spans="1:14" ht="16.5" customHeight="1">
      <c r="A30" s="167"/>
      <c r="B30" s="168" t="s">
        <v>275</v>
      </c>
      <c r="C30" s="169">
        <v>283</v>
      </c>
      <c r="D30" s="253">
        <v>253</v>
      </c>
      <c r="E30" s="253">
        <v>272</v>
      </c>
      <c r="F30" s="253">
        <v>236</v>
      </c>
      <c r="G30" s="253">
        <v>219</v>
      </c>
      <c r="H30" s="253">
        <v>247</v>
      </c>
      <c r="I30" s="254">
        <v>269</v>
      </c>
      <c r="J30" s="254">
        <v>264</v>
      </c>
      <c r="K30" s="254">
        <v>233</v>
      </c>
      <c r="L30" s="254">
        <v>202</v>
      </c>
      <c r="M30" s="254">
        <v>213</v>
      </c>
      <c r="N30" s="255">
        <v>205</v>
      </c>
    </row>
    <row r="31" spans="1:14" ht="16.5" customHeight="1">
      <c r="A31" s="884" t="s">
        <v>30</v>
      </c>
      <c r="B31" s="885"/>
      <c r="C31" s="170">
        <v>210</v>
      </c>
      <c r="D31" s="203">
        <v>217</v>
      </c>
      <c r="E31" s="203">
        <v>225</v>
      </c>
      <c r="F31" s="203">
        <v>225</v>
      </c>
      <c r="G31" s="203">
        <v>228</v>
      </c>
      <c r="H31" s="203">
        <v>246</v>
      </c>
      <c r="I31" s="256">
        <f>SUM(I32:I33)</f>
        <v>239</v>
      </c>
      <c r="J31" s="256">
        <v>243</v>
      </c>
      <c r="K31" s="256">
        <v>238</v>
      </c>
      <c r="L31" s="256">
        <v>235</v>
      </c>
      <c r="M31" s="256">
        <v>237</v>
      </c>
      <c r="N31" s="257">
        <v>234</v>
      </c>
    </row>
    <row r="32" spans="1:14" ht="16.5" customHeight="1">
      <c r="A32" s="164"/>
      <c r="B32" s="165" t="s">
        <v>274</v>
      </c>
      <c r="C32" s="166">
        <v>89</v>
      </c>
      <c r="D32" s="206">
        <v>87</v>
      </c>
      <c r="E32" s="206">
        <v>86</v>
      </c>
      <c r="F32" s="206">
        <v>84</v>
      </c>
      <c r="G32" s="206">
        <v>83</v>
      </c>
      <c r="H32" s="206">
        <v>99</v>
      </c>
      <c r="I32" s="251">
        <v>93</v>
      </c>
      <c r="J32" s="251">
        <v>94</v>
      </c>
      <c r="K32" s="251">
        <v>101</v>
      </c>
      <c r="L32" s="251">
        <v>103</v>
      </c>
      <c r="M32" s="251">
        <v>101</v>
      </c>
      <c r="N32" s="252">
        <v>102</v>
      </c>
    </row>
    <row r="33" spans="1:14" ht="16.5" customHeight="1">
      <c r="A33" s="167"/>
      <c r="B33" s="168" t="s">
        <v>275</v>
      </c>
      <c r="C33" s="169">
        <v>121</v>
      </c>
      <c r="D33" s="253">
        <v>130</v>
      </c>
      <c r="E33" s="253">
        <v>140</v>
      </c>
      <c r="F33" s="253">
        <v>141</v>
      </c>
      <c r="G33" s="253">
        <v>145</v>
      </c>
      <c r="H33" s="253">
        <v>147</v>
      </c>
      <c r="I33" s="254">
        <v>146</v>
      </c>
      <c r="J33" s="254">
        <v>149</v>
      </c>
      <c r="K33" s="254">
        <v>137</v>
      </c>
      <c r="L33" s="254">
        <v>132</v>
      </c>
      <c r="M33" s="254">
        <v>136</v>
      </c>
      <c r="N33" s="255">
        <v>132</v>
      </c>
    </row>
    <row r="34" spans="1:14" ht="16.5" customHeight="1">
      <c r="A34" s="888" t="s">
        <v>31</v>
      </c>
      <c r="B34" s="889"/>
      <c r="C34" s="175">
        <v>14.2</v>
      </c>
      <c r="D34" s="261">
        <v>13.5</v>
      </c>
      <c r="E34" s="261">
        <v>12.8</v>
      </c>
      <c r="F34" s="261">
        <v>12.5</v>
      </c>
      <c r="G34" s="261">
        <v>12</v>
      </c>
      <c r="H34" s="261">
        <v>12</v>
      </c>
      <c r="I34" s="262">
        <f>I10/I31</f>
        <v>12.142259414225942</v>
      </c>
      <c r="J34" s="262">
        <v>11.7</v>
      </c>
      <c r="K34" s="262">
        <v>11.6</v>
      </c>
      <c r="L34" s="262">
        <v>11.5</v>
      </c>
      <c r="M34" s="262">
        <v>11.1</v>
      </c>
      <c r="N34" s="263">
        <v>11.1</v>
      </c>
    </row>
    <row r="35" spans="1:14" ht="16.5" customHeight="1" thickBot="1">
      <c r="A35" s="886" t="s">
        <v>32</v>
      </c>
      <c r="B35" s="887"/>
      <c r="C35" s="176">
        <v>22.4</v>
      </c>
      <c r="D35" s="264">
        <v>22</v>
      </c>
      <c r="E35" s="264">
        <v>16.5</v>
      </c>
      <c r="F35" s="264">
        <v>20.8</v>
      </c>
      <c r="G35" s="264">
        <v>20.5</v>
      </c>
      <c r="H35" s="264">
        <v>19.4</v>
      </c>
      <c r="I35" s="265">
        <f>I10/I6</f>
        <v>19.218543046357617</v>
      </c>
      <c r="J35" s="265">
        <v>19.3</v>
      </c>
      <c r="K35" s="265">
        <v>18.5</v>
      </c>
      <c r="L35" s="265">
        <v>18.4</v>
      </c>
      <c r="M35" s="265">
        <v>17.9</v>
      </c>
      <c r="N35" s="266">
        <v>17.5</v>
      </c>
    </row>
    <row r="36" spans="1:14" s="1" customFormat="1" ht="16.5" customHeight="1">
      <c r="A36" s="1" t="s">
        <v>133</v>
      </c>
      <c r="E36" s="1" t="s">
        <v>291</v>
      </c>
      <c r="L36" s="177"/>
      <c r="M36" s="177"/>
      <c r="N36" s="177"/>
    </row>
  </sheetData>
  <sheetProtection/>
  <mergeCells count="13">
    <mergeCell ref="A35:B35"/>
    <mergeCell ref="A34:B34"/>
    <mergeCell ref="A31:B31"/>
    <mergeCell ref="A28:B28"/>
    <mergeCell ref="A3:B3"/>
    <mergeCell ref="A2:B2"/>
    <mergeCell ref="A13:B13"/>
    <mergeCell ref="A25:B25"/>
    <mergeCell ref="A22:B22"/>
    <mergeCell ref="A19:B19"/>
    <mergeCell ref="A16:B16"/>
    <mergeCell ref="A10:B10"/>
    <mergeCell ref="A6:B6"/>
  </mergeCells>
  <printOptions/>
  <pageMargins left="0.984251968503937" right="0.7874015748031497" top="0.3937007874015748" bottom="0.3937007874015748" header="0.5118110236220472" footer="0.1968503937007874"/>
  <pageSetup horizontalDpi="600" verticalDpi="600" orientation="landscape" paperSize="9" r:id="rId1"/>
  <headerFooter alignWithMargins="0">
    <oddFooter>&amp;R&amp;"ＭＳ Ｐ明朝,標準"&amp;10－35－</oddFooter>
  </headerFooter>
</worksheet>
</file>

<file path=xl/worksheets/sheet16.xml><?xml version="1.0" encoding="utf-8"?>
<worksheet xmlns="http://schemas.openxmlformats.org/spreadsheetml/2006/main" xmlns:r="http://schemas.openxmlformats.org/officeDocument/2006/relationships">
  <dimension ref="A1:O27"/>
  <sheetViews>
    <sheetView workbookViewId="0" topLeftCell="A1">
      <pane xSplit="3" ySplit="2" topLeftCell="D3" activePane="bottomRight" state="frozen"/>
      <selection pane="topLeft" activeCell="A1" sqref="A1"/>
      <selection pane="topRight" activeCell="D1" sqref="D1"/>
      <selection pane="bottomLeft" activeCell="A3" sqref="A3"/>
      <selection pane="bottomRight" activeCell="B34" sqref="B34"/>
    </sheetView>
  </sheetViews>
  <sheetFormatPr defaultColWidth="9.00390625" defaultRowHeight="13.5"/>
  <cols>
    <col min="1" max="1" width="2.75390625" style="3" customWidth="1"/>
    <col min="2" max="2" width="17.625" style="3" customWidth="1"/>
    <col min="3" max="3" width="0.12890625" style="3" customWidth="1"/>
    <col min="4" max="11" width="9.625" style="3" customWidth="1"/>
    <col min="12" max="12" width="9.625" style="7" customWidth="1"/>
    <col min="13" max="14" width="9.625" style="3" customWidth="1"/>
    <col min="15" max="16384" width="9.00390625" style="3" customWidth="1"/>
  </cols>
  <sheetData>
    <row r="1" spans="1:14" ht="16.5" customHeight="1" thickBot="1">
      <c r="A1" s="419" t="s">
        <v>292</v>
      </c>
      <c r="B1" s="419"/>
      <c r="H1" s="9"/>
      <c r="I1" s="9"/>
      <c r="J1" s="9"/>
      <c r="K1" s="9"/>
      <c r="L1" s="159"/>
      <c r="M1" s="159"/>
      <c r="N1" s="424" t="s">
        <v>137</v>
      </c>
    </row>
    <row r="2" spans="1:14" ht="16.5" customHeight="1" thickBot="1">
      <c r="A2" s="890" t="s">
        <v>293</v>
      </c>
      <c r="B2" s="891"/>
      <c r="C2" s="431" t="s">
        <v>294</v>
      </c>
      <c r="D2" s="432" t="s">
        <v>295</v>
      </c>
      <c r="E2" s="432" t="s">
        <v>296</v>
      </c>
      <c r="F2" s="432" t="s">
        <v>297</v>
      </c>
      <c r="G2" s="432" t="s">
        <v>298</v>
      </c>
      <c r="H2" s="432" t="s">
        <v>299</v>
      </c>
      <c r="I2" s="432" t="s">
        <v>300</v>
      </c>
      <c r="J2" s="432" t="s">
        <v>301</v>
      </c>
      <c r="K2" s="432" t="s">
        <v>302</v>
      </c>
      <c r="L2" s="432" t="s">
        <v>303</v>
      </c>
      <c r="M2" s="432" t="s">
        <v>304</v>
      </c>
      <c r="N2" s="433" t="s">
        <v>305</v>
      </c>
    </row>
    <row r="3" spans="1:14" ht="16.5" customHeight="1">
      <c r="A3" s="880" t="s">
        <v>69</v>
      </c>
      <c r="B3" s="881"/>
      <c r="C3" s="163">
        <v>4</v>
      </c>
      <c r="D3" s="434">
        <v>4</v>
      </c>
      <c r="E3" s="434">
        <v>4</v>
      </c>
      <c r="F3" s="434">
        <v>4</v>
      </c>
      <c r="G3" s="434">
        <v>4</v>
      </c>
      <c r="H3" s="434">
        <v>5</v>
      </c>
      <c r="I3" s="435">
        <v>5</v>
      </c>
      <c r="J3" s="435">
        <v>5</v>
      </c>
      <c r="K3" s="435">
        <v>5</v>
      </c>
      <c r="L3" s="435">
        <v>5</v>
      </c>
      <c r="M3" s="435">
        <v>5</v>
      </c>
      <c r="N3" s="436">
        <v>5</v>
      </c>
    </row>
    <row r="4" spans="1:15" ht="16.5" customHeight="1">
      <c r="A4" s="164"/>
      <c r="B4" s="165" t="s">
        <v>306</v>
      </c>
      <c r="C4" s="166">
        <v>4</v>
      </c>
      <c r="D4" s="437">
        <v>4</v>
      </c>
      <c r="E4" s="437">
        <v>4</v>
      </c>
      <c r="F4" s="437">
        <v>4</v>
      </c>
      <c r="G4" s="437">
        <v>4</v>
      </c>
      <c r="H4" s="437">
        <v>5</v>
      </c>
      <c r="I4" s="438">
        <v>5</v>
      </c>
      <c r="J4" s="438">
        <v>5</v>
      </c>
      <c r="K4" s="438">
        <v>5</v>
      </c>
      <c r="L4" s="438">
        <v>5</v>
      </c>
      <c r="M4" s="438">
        <v>5</v>
      </c>
      <c r="N4" s="439">
        <v>5</v>
      </c>
      <c r="O4" s="440"/>
    </row>
    <row r="5" spans="1:14" ht="16.5" customHeight="1">
      <c r="A5" s="167"/>
      <c r="B5" s="168" t="s">
        <v>307</v>
      </c>
      <c r="C5" s="169" t="s">
        <v>308</v>
      </c>
      <c r="D5" s="441" t="s">
        <v>308</v>
      </c>
      <c r="E5" s="441" t="s">
        <v>308</v>
      </c>
      <c r="F5" s="441" t="s">
        <v>308</v>
      </c>
      <c r="G5" s="441" t="s">
        <v>308</v>
      </c>
      <c r="H5" s="441" t="s">
        <v>308</v>
      </c>
      <c r="I5" s="442" t="s">
        <v>308</v>
      </c>
      <c r="J5" s="442" t="s">
        <v>308</v>
      </c>
      <c r="K5" s="442" t="s">
        <v>308</v>
      </c>
      <c r="L5" s="442" t="s">
        <v>308</v>
      </c>
      <c r="M5" s="442" t="s">
        <v>308</v>
      </c>
      <c r="N5" s="443" t="s">
        <v>308</v>
      </c>
    </row>
    <row r="6" spans="1:14" ht="16.5" customHeight="1">
      <c r="A6" s="884" t="s">
        <v>70</v>
      </c>
      <c r="B6" s="885"/>
      <c r="C6" s="170">
        <v>54</v>
      </c>
      <c r="D6" s="444">
        <v>54</v>
      </c>
      <c r="E6" s="444">
        <v>53</v>
      </c>
      <c r="F6" s="444">
        <v>54</v>
      </c>
      <c r="G6" s="444">
        <v>55</v>
      </c>
      <c r="H6" s="444">
        <v>62</v>
      </c>
      <c r="I6" s="445">
        <v>61</v>
      </c>
      <c r="J6" s="445">
        <v>57</v>
      </c>
      <c r="K6" s="445">
        <v>59</v>
      </c>
      <c r="L6" s="445">
        <v>59</v>
      </c>
      <c r="M6" s="445">
        <v>57</v>
      </c>
      <c r="N6" s="446">
        <v>56</v>
      </c>
    </row>
    <row r="7" spans="1:14" ht="16.5" customHeight="1">
      <c r="A7" s="164"/>
      <c r="B7" s="165" t="s">
        <v>309</v>
      </c>
      <c r="C7" s="166">
        <v>49</v>
      </c>
      <c r="D7" s="437">
        <v>49</v>
      </c>
      <c r="E7" s="437">
        <v>45</v>
      </c>
      <c r="F7" s="437">
        <v>48</v>
      </c>
      <c r="G7" s="437">
        <v>45</v>
      </c>
      <c r="H7" s="437">
        <v>51</v>
      </c>
      <c r="I7" s="438">
        <v>50</v>
      </c>
      <c r="J7" s="438">
        <v>48</v>
      </c>
      <c r="K7" s="438">
        <v>49</v>
      </c>
      <c r="L7" s="438">
        <v>46</v>
      </c>
      <c r="M7" s="438">
        <v>44</v>
      </c>
      <c r="N7" s="447">
        <v>44</v>
      </c>
    </row>
    <row r="8" spans="1:14" ht="16.5" customHeight="1">
      <c r="A8" s="164"/>
      <c r="B8" s="171" t="s">
        <v>310</v>
      </c>
      <c r="C8" s="172" t="s">
        <v>311</v>
      </c>
      <c r="D8" s="448" t="s">
        <v>311</v>
      </c>
      <c r="E8" s="448" t="s">
        <v>311</v>
      </c>
      <c r="F8" s="448" t="s">
        <v>311</v>
      </c>
      <c r="G8" s="448" t="s">
        <v>311</v>
      </c>
      <c r="H8" s="448" t="s">
        <v>311</v>
      </c>
      <c r="I8" s="449" t="s">
        <v>311</v>
      </c>
      <c r="J8" s="449" t="s">
        <v>311</v>
      </c>
      <c r="K8" s="449" t="s">
        <v>311</v>
      </c>
      <c r="L8" s="449" t="s">
        <v>311</v>
      </c>
      <c r="M8" s="449" t="s">
        <v>311</v>
      </c>
      <c r="N8" s="450" t="s">
        <v>312</v>
      </c>
    </row>
    <row r="9" spans="1:14" ht="16.5" customHeight="1">
      <c r="A9" s="167"/>
      <c r="B9" s="173" t="s">
        <v>313</v>
      </c>
      <c r="C9" s="169">
        <v>5</v>
      </c>
      <c r="D9" s="441">
        <v>5</v>
      </c>
      <c r="E9" s="441">
        <v>8</v>
      </c>
      <c r="F9" s="441">
        <v>6</v>
      </c>
      <c r="G9" s="441">
        <v>10</v>
      </c>
      <c r="H9" s="441">
        <v>11</v>
      </c>
      <c r="I9" s="442">
        <v>11</v>
      </c>
      <c r="J9" s="442">
        <v>9</v>
      </c>
      <c r="K9" s="442">
        <v>10</v>
      </c>
      <c r="L9" s="442">
        <v>13</v>
      </c>
      <c r="M9" s="442">
        <v>13</v>
      </c>
      <c r="N9" s="451">
        <v>12</v>
      </c>
    </row>
    <row r="10" spans="1:14" ht="16.5" customHeight="1">
      <c r="A10" s="884" t="s">
        <v>314</v>
      </c>
      <c r="B10" s="885"/>
      <c r="C10" s="170">
        <v>1688</v>
      </c>
      <c r="D10" s="444">
        <v>1668</v>
      </c>
      <c r="E10" s="444">
        <v>1548</v>
      </c>
      <c r="F10" s="444">
        <v>1540</v>
      </c>
      <c r="G10" s="444">
        <v>1474</v>
      </c>
      <c r="H10" s="444">
        <v>1574</v>
      </c>
      <c r="I10" s="445">
        <f>SUM(I11:I12)</f>
        <v>1508</v>
      </c>
      <c r="J10" s="445">
        <v>1491</v>
      </c>
      <c r="K10" s="445">
        <v>1496</v>
      </c>
      <c r="L10" s="445">
        <v>1421</v>
      </c>
      <c r="M10" s="445">
        <v>1355</v>
      </c>
      <c r="N10" s="446">
        <v>1304</v>
      </c>
    </row>
    <row r="11" spans="1:14" ht="16.5" customHeight="1">
      <c r="A11" s="164"/>
      <c r="B11" s="165" t="s">
        <v>315</v>
      </c>
      <c r="C11" s="166">
        <v>853</v>
      </c>
      <c r="D11" s="437">
        <v>825</v>
      </c>
      <c r="E11" s="437">
        <v>757</v>
      </c>
      <c r="F11" s="437">
        <v>747</v>
      </c>
      <c r="G11" s="437">
        <v>739</v>
      </c>
      <c r="H11" s="437">
        <v>805</v>
      </c>
      <c r="I11" s="438">
        <f>I14+I17+I20</f>
        <v>792</v>
      </c>
      <c r="J11" s="438">
        <v>763</v>
      </c>
      <c r="K11" s="438">
        <v>736</v>
      </c>
      <c r="L11" s="438">
        <v>699</v>
      </c>
      <c r="M11" s="438">
        <v>691</v>
      </c>
      <c r="N11" s="447">
        <v>698</v>
      </c>
    </row>
    <row r="12" spans="1:14" ht="16.5" customHeight="1">
      <c r="A12" s="167"/>
      <c r="B12" s="168" t="s">
        <v>316</v>
      </c>
      <c r="C12" s="169">
        <v>835</v>
      </c>
      <c r="D12" s="441">
        <v>843</v>
      </c>
      <c r="E12" s="441">
        <v>791</v>
      </c>
      <c r="F12" s="441">
        <v>793</v>
      </c>
      <c r="G12" s="441">
        <v>735</v>
      </c>
      <c r="H12" s="441">
        <v>769</v>
      </c>
      <c r="I12" s="442">
        <f>I15+I18+I21</f>
        <v>716</v>
      </c>
      <c r="J12" s="442">
        <v>728</v>
      </c>
      <c r="K12" s="442">
        <v>760</v>
      </c>
      <c r="L12" s="442">
        <v>722</v>
      </c>
      <c r="M12" s="442">
        <v>664</v>
      </c>
      <c r="N12" s="451">
        <v>606</v>
      </c>
    </row>
    <row r="13" spans="1:14" ht="16.5" customHeight="1">
      <c r="A13" s="884" t="s">
        <v>24</v>
      </c>
      <c r="B13" s="885"/>
      <c r="C13" s="170">
        <v>520</v>
      </c>
      <c r="D13" s="444">
        <v>542</v>
      </c>
      <c r="E13" s="444">
        <v>484</v>
      </c>
      <c r="F13" s="444">
        <v>510</v>
      </c>
      <c r="G13" s="444">
        <v>483</v>
      </c>
      <c r="H13" s="444">
        <v>487</v>
      </c>
      <c r="I13" s="445">
        <f>SUM(I14:I15)</f>
        <v>503</v>
      </c>
      <c r="J13" s="445">
        <v>508</v>
      </c>
      <c r="K13" s="445">
        <v>491</v>
      </c>
      <c r="L13" s="445">
        <v>436</v>
      </c>
      <c r="M13" s="445">
        <v>429</v>
      </c>
      <c r="N13" s="446">
        <v>440</v>
      </c>
    </row>
    <row r="14" spans="1:14" ht="16.5" customHeight="1">
      <c r="A14" s="164"/>
      <c r="B14" s="165" t="s">
        <v>315</v>
      </c>
      <c r="C14" s="166">
        <v>254</v>
      </c>
      <c r="D14" s="437">
        <v>260</v>
      </c>
      <c r="E14" s="437">
        <v>237</v>
      </c>
      <c r="F14" s="437">
        <v>244</v>
      </c>
      <c r="G14" s="437">
        <v>258</v>
      </c>
      <c r="H14" s="437">
        <v>257</v>
      </c>
      <c r="I14" s="438">
        <v>258</v>
      </c>
      <c r="J14" s="438">
        <v>249</v>
      </c>
      <c r="K14" s="438">
        <v>232</v>
      </c>
      <c r="L14" s="438">
        <v>219</v>
      </c>
      <c r="M14" s="438">
        <v>238</v>
      </c>
      <c r="N14" s="447">
        <v>241</v>
      </c>
    </row>
    <row r="15" spans="1:14" ht="16.5" customHeight="1">
      <c r="A15" s="167"/>
      <c r="B15" s="168" t="s">
        <v>316</v>
      </c>
      <c r="C15" s="169">
        <v>266</v>
      </c>
      <c r="D15" s="441">
        <v>282</v>
      </c>
      <c r="E15" s="441">
        <v>247</v>
      </c>
      <c r="F15" s="441">
        <v>266</v>
      </c>
      <c r="G15" s="441">
        <v>225</v>
      </c>
      <c r="H15" s="441">
        <v>230</v>
      </c>
      <c r="I15" s="442">
        <v>245</v>
      </c>
      <c r="J15" s="442">
        <v>259</v>
      </c>
      <c r="K15" s="442">
        <v>259</v>
      </c>
      <c r="L15" s="442">
        <v>217</v>
      </c>
      <c r="M15" s="442">
        <v>191</v>
      </c>
      <c r="N15" s="451">
        <v>199</v>
      </c>
    </row>
    <row r="16" spans="1:14" ht="16.5" customHeight="1">
      <c r="A16" s="884" t="s">
        <v>317</v>
      </c>
      <c r="B16" s="885"/>
      <c r="C16" s="170">
        <v>612</v>
      </c>
      <c r="D16" s="444">
        <v>519</v>
      </c>
      <c r="E16" s="444">
        <v>545</v>
      </c>
      <c r="F16" s="444">
        <v>482</v>
      </c>
      <c r="G16" s="444">
        <v>508</v>
      </c>
      <c r="H16" s="444">
        <v>525</v>
      </c>
      <c r="I16" s="445">
        <f>SUM(I17:I18)</f>
        <v>485</v>
      </c>
      <c r="J16" s="445">
        <v>498</v>
      </c>
      <c r="K16" s="445">
        <v>507</v>
      </c>
      <c r="L16" s="445">
        <v>483</v>
      </c>
      <c r="M16" s="445">
        <v>439</v>
      </c>
      <c r="N16" s="446">
        <v>429</v>
      </c>
    </row>
    <row r="17" spans="1:14" ht="16.5" customHeight="1">
      <c r="A17" s="164"/>
      <c r="B17" s="165" t="s">
        <v>315</v>
      </c>
      <c r="C17" s="166">
        <v>311</v>
      </c>
      <c r="D17" s="437">
        <v>257</v>
      </c>
      <c r="E17" s="437">
        <v>264</v>
      </c>
      <c r="F17" s="437">
        <v>237</v>
      </c>
      <c r="G17" s="437">
        <v>244</v>
      </c>
      <c r="H17" s="437">
        <v>278</v>
      </c>
      <c r="I17" s="438">
        <v>258</v>
      </c>
      <c r="J17" s="438">
        <v>256</v>
      </c>
      <c r="K17" s="438">
        <v>250</v>
      </c>
      <c r="L17" s="438">
        <v>231</v>
      </c>
      <c r="M17" s="438">
        <v>220</v>
      </c>
      <c r="N17" s="447">
        <v>237</v>
      </c>
    </row>
    <row r="18" spans="1:14" ht="16.5" customHeight="1">
      <c r="A18" s="167"/>
      <c r="B18" s="168" t="s">
        <v>316</v>
      </c>
      <c r="C18" s="169">
        <v>301</v>
      </c>
      <c r="D18" s="441">
        <v>262</v>
      </c>
      <c r="E18" s="441">
        <v>281</v>
      </c>
      <c r="F18" s="441">
        <v>245</v>
      </c>
      <c r="G18" s="441">
        <v>264</v>
      </c>
      <c r="H18" s="441">
        <v>247</v>
      </c>
      <c r="I18" s="442">
        <v>227</v>
      </c>
      <c r="J18" s="442">
        <v>242</v>
      </c>
      <c r="K18" s="442">
        <v>257</v>
      </c>
      <c r="L18" s="442">
        <v>252</v>
      </c>
      <c r="M18" s="442">
        <v>219</v>
      </c>
      <c r="N18" s="451">
        <v>192</v>
      </c>
    </row>
    <row r="19" spans="1:14" ht="16.5" customHeight="1">
      <c r="A19" s="884" t="s">
        <v>318</v>
      </c>
      <c r="B19" s="885"/>
      <c r="C19" s="170">
        <v>556</v>
      </c>
      <c r="D19" s="444">
        <v>607</v>
      </c>
      <c r="E19" s="444">
        <v>519</v>
      </c>
      <c r="F19" s="444">
        <v>548</v>
      </c>
      <c r="G19" s="444">
        <v>483</v>
      </c>
      <c r="H19" s="444">
        <v>562</v>
      </c>
      <c r="I19" s="445">
        <f>SUM(I20:I21)</f>
        <v>520</v>
      </c>
      <c r="J19" s="445">
        <v>485</v>
      </c>
      <c r="K19" s="445">
        <v>498</v>
      </c>
      <c r="L19" s="445">
        <v>502</v>
      </c>
      <c r="M19" s="445">
        <v>487</v>
      </c>
      <c r="N19" s="446">
        <v>435</v>
      </c>
    </row>
    <row r="20" spans="1:14" ht="16.5" customHeight="1">
      <c r="A20" s="164"/>
      <c r="B20" s="165" t="s">
        <v>315</v>
      </c>
      <c r="C20" s="166">
        <v>288</v>
      </c>
      <c r="D20" s="437">
        <v>308</v>
      </c>
      <c r="E20" s="437">
        <v>256</v>
      </c>
      <c r="F20" s="437">
        <v>266</v>
      </c>
      <c r="G20" s="437">
        <v>237</v>
      </c>
      <c r="H20" s="437">
        <v>270</v>
      </c>
      <c r="I20" s="438">
        <v>276</v>
      </c>
      <c r="J20" s="438">
        <v>258</v>
      </c>
      <c r="K20" s="438">
        <v>254</v>
      </c>
      <c r="L20" s="438">
        <v>249</v>
      </c>
      <c r="M20" s="438">
        <v>233</v>
      </c>
      <c r="N20" s="447">
        <v>220</v>
      </c>
    </row>
    <row r="21" spans="1:14" ht="16.5" customHeight="1">
      <c r="A21" s="167"/>
      <c r="B21" s="168" t="s">
        <v>316</v>
      </c>
      <c r="C21" s="169">
        <v>268</v>
      </c>
      <c r="D21" s="441">
        <v>299</v>
      </c>
      <c r="E21" s="441">
        <v>263</v>
      </c>
      <c r="F21" s="441">
        <v>282</v>
      </c>
      <c r="G21" s="441">
        <v>246</v>
      </c>
      <c r="H21" s="441">
        <v>292</v>
      </c>
      <c r="I21" s="442">
        <v>244</v>
      </c>
      <c r="J21" s="442">
        <v>227</v>
      </c>
      <c r="K21" s="442">
        <v>244</v>
      </c>
      <c r="L21" s="442">
        <v>253</v>
      </c>
      <c r="M21" s="442">
        <v>254</v>
      </c>
      <c r="N21" s="451">
        <v>215</v>
      </c>
    </row>
    <row r="22" spans="1:14" ht="16.5" customHeight="1">
      <c r="A22" s="884" t="s">
        <v>30</v>
      </c>
      <c r="B22" s="885"/>
      <c r="C22" s="170">
        <v>113</v>
      </c>
      <c r="D22" s="444">
        <v>117</v>
      </c>
      <c r="E22" s="444">
        <v>111</v>
      </c>
      <c r="F22" s="444">
        <v>114</v>
      </c>
      <c r="G22" s="444">
        <v>119</v>
      </c>
      <c r="H22" s="444">
        <v>131</v>
      </c>
      <c r="I22" s="445">
        <f>SUM(I23:I24)</f>
        <v>130</v>
      </c>
      <c r="J22" s="445">
        <v>126</v>
      </c>
      <c r="K22" s="445">
        <v>124</v>
      </c>
      <c r="L22" s="445">
        <v>125</v>
      </c>
      <c r="M22" s="445">
        <v>123</v>
      </c>
      <c r="N22" s="446">
        <v>122</v>
      </c>
    </row>
    <row r="23" spans="1:14" ht="16.5" customHeight="1">
      <c r="A23" s="164"/>
      <c r="B23" s="165" t="s">
        <v>315</v>
      </c>
      <c r="C23" s="166">
        <v>74</v>
      </c>
      <c r="D23" s="437">
        <v>77</v>
      </c>
      <c r="E23" s="437">
        <v>70</v>
      </c>
      <c r="F23" s="437">
        <v>73</v>
      </c>
      <c r="G23" s="437">
        <v>75</v>
      </c>
      <c r="H23" s="437">
        <v>85</v>
      </c>
      <c r="I23" s="438">
        <v>84</v>
      </c>
      <c r="J23" s="438">
        <v>81</v>
      </c>
      <c r="K23" s="438">
        <v>77</v>
      </c>
      <c r="L23" s="438">
        <v>78</v>
      </c>
      <c r="M23" s="438">
        <v>76</v>
      </c>
      <c r="N23" s="447">
        <v>77</v>
      </c>
    </row>
    <row r="24" spans="1:14" ht="16.5" customHeight="1">
      <c r="A24" s="167"/>
      <c r="B24" s="168" t="s">
        <v>316</v>
      </c>
      <c r="C24" s="169">
        <v>39</v>
      </c>
      <c r="D24" s="441">
        <v>40</v>
      </c>
      <c r="E24" s="441">
        <v>41</v>
      </c>
      <c r="F24" s="441">
        <v>41</v>
      </c>
      <c r="G24" s="441">
        <v>44</v>
      </c>
      <c r="H24" s="441">
        <v>46</v>
      </c>
      <c r="I24" s="442">
        <v>46</v>
      </c>
      <c r="J24" s="442">
        <v>45</v>
      </c>
      <c r="K24" s="442">
        <v>47</v>
      </c>
      <c r="L24" s="442">
        <v>47</v>
      </c>
      <c r="M24" s="442">
        <v>47</v>
      </c>
      <c r="N24" s="451">
        <v>45</v>
      </c>
    </row>
    <row r="25" spans="1:14" ht="16.5" customHeight="1">
      <c r="A25" s="888" t="s">
        <v>319</v>
      </c>
      <c r="B25" s="889"/>
      <c r="C25" s="452">
        <v>14.9</v>
      </c>
      <c r="D25" s="453" t="s">
        <v>320</v>
      </c>
      <c r="E25" s="453">
        <v>13.9</v>
      </c>
      <c r="F25" s="453">
        <v>13.5</v>
      </c>
      <c r="G25" s="453">
        <v>12.4</v>
      </c>
      <c r="H25" s="453">
        <v>12</v>
      </c>
      <c r="I25" s="454">
        <f>I10/I22</f>
        <v>11.6</v>
      </c>
      <c r="J25" s="454">
        <v>11.8</v>
      </c>
      <c r="K25" s="454">
        <v>12.1</v>
      </c>
      <c r="L25" s="454">
        <v>11.4</v>
      </c>
      <c r="M25" s="454">
        <v>11</v>
      </c>
      <c r="N25" s="455">
        <v>10.7</v>
      </c>
    </row>
    <row r="26" spans="1:14" ht="16.5" customHeight="1" thickBot="1">
      <c r="A26" s="886" t="s">
        <v>321</v>
      </c>
      <c r="B26" s="887"/>
      <c r="C26" s="456">
        <v>31.3</v>
      </c>
      <c r="D26" s="457" t="s">
        <v>322</v>
      </c>
      <c r="E26" s="457">
        <v>29.2</v>
      </c>
      <c r="F26" s="457">
        <v>28.5</v>
      </c>
      <c r="G26" s="457">
        <v>26.8</v>
      </c>
      <c r="H26" s="457">
        <v>25.4</v>
      </c>
      <c r="I26" s="458">
        <f>I10/I6</f>
        <v>24.721311475409838</v>
      </c>
      <c r="J26" s="458">
        <v>26.2</v>
      </c>
      <c r="K26" s="458">
        <v>25.4</v>
      </c>
      <c r="L26" s="458">
        <v>24.1</v>
      </c>
      <c r="M26" s="458">
        <v>23.8</v>
      </c>
      <c r="N26" s="459">
        <v>23.3</v>
      </c>
    </row>
    <row r="27" spans="1:12" s="1" customFormat="1" ht="16.5" customHeight="1">
      <c r="A27" s="1" t="s">
        <v>323</v>
      </c>
      <c r="E27" s="1" t="s">
        <v>324</v>
      </c>
      <c r="L27" s="177"/>
    </row>
  </sheetData>
  <sheetProtection/>
  <mergeCells count="10">
    <mergeCell ref="A19:B19"/>
    <mergeCell ref="A22:B22"/>
    <mergeCell ref="A25:B25"/>
    <mergeCell ref="A26:B26"/>
    <mergeCell ref="A2:B2"/>
    <mergeCell ref="A3:B3"/>
    <mergeCell ref="A6:B6"/>
    <mergeCell ref="A10:B10"/>
    <mergeCell ref="A13:B13"/>
    <mergeCell ref="A16:B16"/>
  </mergeCells>
  <printOptions/>
  <pageMargins left="0.9448818897637796" right="0.7874015748031497" top="0.5905511811023623" bottom="0.3937007874015748" header="0.5118110236220472" footer="0.1968503937007874"/>
  <pageSetup horizontalDpi="600" verticalDpi="600" orientation="landscape" paperSize="9" r:id="rId1"/>
  <headerFooter alignWithMargins="0">
    <oddFooter>&amp;L&amp;"ＭＳ Ｐ明朝,標準"&amp;10－36－</oddFooter>
  </headerFooter>
</worksheet>
</file>

<file path=xl/worksheets/sheet17.xml><?xml version="1.0" encoding="utf-8"?>
<worksheet xmlns="http://schemas.openxmlformats.org/spreadsheetml/2006/main" xmlns:r="http://schemas.openxmlformats.org/officeDocument/2006/relationships">
  <dimension ref="A1:O37"/>
  <sheetViews>
    <sheetView view="pageLayout" workbookViewId="0" topLeftCell="A17">
      <selection activeCell="A36" sqref="A36:D36"/>
    </sheetView>
  </sheetViews>
  <sheetFormatPr defaultColWidth="9.00390625" defaultRowHeight="13.5"/>
  <cols>
    <col min="1" max="1" width="10.625" style="3" customWidth="1"/>
    <col min="2" max="2" width="10.625" style="6" customWidth="1"/>
    <col min="3" max="3" width="4.625" style="461" customWidth="1"/>
    <col min="4" max="4" width="12.625" style="6" customWidth="1"/>
    <col min="5" max="5" width="4.625" style="461" customWidth="1"/>
    <col min="6" max="6" width="10.625" style="6" customWidth="1"/>
    <col min="7" max="7" width="4.625" style="461" customWidth="1"/>
    <col min="8" max="8" width="12.625" style="6" customWidth="1"/>
    <col min="9" max="9" width="4.625" style="461" customWidth="1"/>
    <col min="10" max="10" width="10.625" style="6" customWidth="1"/>
    <col min="11" max="11" width="4.625" style="461" customWidth="1"/>
    <col min="12" max="12" width="12.625" style="6" customWidth="1"/>
    <col min="13" max="13" width="4.625" style="461" customWidth="1"/>
    <col min="14" max="14" width="13.625" style="3" customWidth="1"/>
    <col min="15" max="15" width="4.625" style="461" customWidth="1"/>
    <col min="16" max="16384" width="9.00390625" style="3" customWidth="1"/>
  </cols>
  <sheetData>
    <row r="1" spans="1:4" ht="16.5" customHeight="1" thickBot="1">
      <c r="A1" s="419" t="s">
        <v>325</v>
      </c>
      <c r="B1" s="460"/>
      <c r="C1" s="423"/>
      <c r="D1" s="460"/>
    </row>
    <row r="2" spans="1:13" ht="16.5" customHeight="1">
      <c r="A2" s="896" t="s">
        <v>326</v>
      </c>
      <c r="B2" s="898" t="s">
        <v>327</v>
      </c>
      <c r="C2" s="898"/>
      <c r="D2" s="898"/>
      <c r="E2" s="899"/>
      <c r="F2" s="900" t="s">
        <v>328</v>
      </c>
      <c r="G2" s="898"/>
      <c r="H2" s="898"/>
      <c r="I2" s="899"/>
      <c r="J2" s="900" t="s">
        <v>329</v>
      </c>
      <c r="K2" s="898"/>
      <c r="L2" s="898"/>
      <c r="M2" s="901"/>
    </row>
    <row r="3" spans="1:13" ht="16.5" customHeight="1" thickBot="1">
      <c r="A3" s="897"/>
      <c r="B3" s="892" t="s">
        <v>330</v>
      </c>
      <c r="C3" s="902"/>
      <c r="D3" s="892" t="s">
        <v>331</v>
      </c>
      <c r="E3" s="903"/>
      <c r="F3" s="904" t="s">
        <v>330</v>
      </c>
      <c r="G3" s="902"/>
      <c r="H3" s="892" t="s">
        <v>331</v>
      </c>
      <c r="I3" s="903"/>
      <c r="J3" s="904" t="s">
        <v>330</v>
      </c>
      <c r="K3" s="902"/>
      <c r="L3" s="892" t="s">
        <v>331</v>
      </c>
      <c r="M3" s="893"/>
    </row>
    <row r="4" spans="1:13" ht="16.5" customHeight="1" hidden="1">
      <c r="A4" s="462" t="s">
        <v>332</v>
      </c>
      <c r="B4" s="463">
        <v>9578</v>
      </c>
      <c r="C4" s="464" t="s">
        <v>333</v>
      </c>
      <c r="D4" s="463">
        <v>5642114</v>
      </c>
      <c r="E4" s="465" t="s">
        <v>334</v>
      </c>
      <c r="F4" s="466">
        <v>127</v>
      </c>
      <c r="G4" s="464" t="s">
        <v>333</v>
      </c>
      <c r="H4" s="463">
        <v>44185</v>
      </c>
      <c r="I4" s="465" t="s">
        <v>334</v>
      </c>
      <c r="J4" s="466">
        <v>7</v>
      </c>
      <c r="K4" s="464" t="s">
        <v>333</v>
      </c>
      <c r="L4" s="463">
        <v>108</v>
      </c>
      <c r="M4" s="467" t="s">
        <v>334</v>
      </c>
    </row>
    <row r="5" spans="1:15" s="6" customFormat="1" ht="16.5" customHeight="1">
      <c r="A5" s="468" t="s">
        <v>335</v>
      </c>
      <c r="B5" s="469">
        <v>9917</v>
      </c>
      <c r="C5" s="470" t="s">
        <v>336</v>
      </c>
      <c r="D5" s="469">
        <v>5921868</v>
      </c>
      <c r="E5" s="471" t="s">
        <v>337</v>
      </c>
      <c r="F5" s="469">
        <v>95</v>
      </c>
      <c r="G5" s="470" t="s">
        <v>336</v>
      </c>
      <c r="H5" s="469">
        <v>32254</v>
      </c>
      <c r="I5" s="471" t="s">
        <v>337</v>
      </c>
      <c r="J5" s="469">
        <v>4</v>
      </c>
      <c r="K5" s="470" t="s">
        <v>336</v>
      </c>
      <c r="L5" s="469">
        <v>60</v>
      </c>
      <c r="M5" s="472" t="s">
        <v>337</v>
      </c>
      <c r="O5" s="473"/>
    </row>
    <row r="6" spans="1:15" s="6" customFormat="1" ht="16.5" customHeight="1">
      <c r="A6" s="468" t="s">
        <v>338</v>
      </c>
      <c r="B6" s="469">
        <v>10224</v>
      </c>
      <c r="C6" s="470"/>
      <c r="D6" s="469">
        <v>6239991</v>
      </c>
      <c r="E6" s="471"/>
      <c r="F6" s="474">
        <v>50</v>
      </c>
      <c r="G6" s="470"/>
      <c r="H6" s="469">
        <v>18056</v>
      </c>
      <c r="I6" s="471"/>
      <c r="J6" s="474">
        <v>2</v>
      </c>
      <c r="K6" s="470"/>
      <c r="L6" s="469">
        <v>36</v>
      </c>
      <c r="M6" s="472"/>
      <c r="O6" s="473"/>
    </row>
    <row r="7" spans="1:15" s="6" customFormat="1" ht="16.5" customHeight="1">
      <c r="A7" s="468" t="s">
        <v>339</v>
      </c>
      <c r="B7" s="469">
        <v>10511</v>
      </c>
      <c r="C7" s="470"/>
      <c r="D7" s="469">
        <v>6520776</v>
      </c>
      <c r="E7" s="471"/>
      <c r="F7" s="474">
        <v>40</v>
      </c>
      <c r="G7" s="470"/>
      <c r="H7" s="469">
        <v>15942</v>
      </c>
      <c r="I7" s="471"/>
      <c r="J7" s="474">
        <v>1</v>
      </c>
      <c r="K7" s="470"/>
      <c r="L7" s="469">
        <v>12</v>
      </c>
      <c r="M7" s="472"/>
      <c r="O7" s="473"/>
    </row>
    <row r="8" spans="1:15" s="6" customFormat="1" ht="16.5" customHeight="1">
      <c r="A8" s="468" t="s">
        <v>340</v>
      </c>
      <c r="B8" s="469">
        <v>10755</v>
      </c>
      <c r="C8" s="470"/>
      <c r="D8" s="475">
        <v>6672665</v>
      </c>
      <c r="E8" s="471"/>
      <c r="F8" s="474">
        <v>33</v>
      </c>
      <c r="G8" s="470"/>
      <c r="H8" s="475">
        <v>12382</v>
      </c>
      <c r="I8" s="471"/>
      <c r="J8" s="474">
        <v>1</v>
      </c>
      <c r="K8" s="470"/>
      <c r="L8" s="475">
        <v>0</v>
      </c>
      <c r="M8" s="472"/>
      <c r="O8" s="473"/>
    </row>
    <row r="9" spans="1:15" s="6" customFormat="1" ht="16.5" customHeight="1">
      <c r="A9" s="468" t="s">
        <v>341</v>
      </c>
      <c r="B9" s="469">
        <v>12094</v>
      </c>
      <c r="C9" s="470"/>
      <c r="D9" s="475">
        <v>7617854</v>
      </c>
      <c r="E9" s="471"/>
      <c r="F9" s="474">
        <v>21</v>
      </c>
      <c r="G9" s="470"/>
      <c r="H9" s="475">
        <v>9253</v>
      </c>
      <c r="I9" s="471"/>
      <c r="J9" s="474">
        <v>0</v>
      </c>
      <c r="K9" s="470"/>
      <c r="L9" s="475">
        <v>0</v>
      </c>
      <c r="M9" s="472"/>
      <c r="O9" s="473"/>
    </row>
    <row r="10" spans="1:15" s="6" customFormat="1" ht="16.5" customHeight="1">
      <c r="A10" s="468" t="s">
        <v>342</v>
      </c>
      <c r="B10" s="469">
        <v>12381</v>
      </c>
      <c r="C10" s="470"/>
      <c r="D10" s="475">
        <v>7897757</v>
      </c>
      <c r="E10" s="471"/>
      <c r="F10" s="474">
        <v>20</v>
      </c>
      <c r="G10" s="470"/>
      <c r="H10" s="475">
        <v>7369</v>
      </c>
      <c r="I10" s="471"/>
      <c r="J10" s="474">
        <v>0</v>
      </c>
      <c r="K10" s="470"/>
      <c r="L10" s="475">
        <v>0</v>
      </c>
      <c r="M10" s="472"/>
      <c r="O10" s="473"/>
    </row>
    <row r="11" spans="1:15" s="6" customFormat="1" ht="16.5" customHeight="1">
      <c r="A11" s="468" t="s">
        <v>343</v>
      </c>
      <c r="B11" s="469">
        <v>12647</v>
      </c>
      <c r="C11" s="470"/>
      <c r="D11" s="475">
        <v>8142010</v>
      </c>
      <c r="E11" s="471"/>
      <c r="F11" s="474">
        <v>16</v>
      </c>
      <c r="G11" s="470"/>
      <c r="H11" s="475">
        <v>5327</v>
      </c>
      <c r="I11" s="471"/>
      <c r="J11" s="474">
        <v>0</v>
      </c>
      <c r="K11" s="470"/>
      <c r="L11" s="475">
        <v>0</v>
      </c>
      <c r="M11" s="472"/>
      <c r="O11" s="473"/>
    </row>
    <row r="12" spans="1:15" s="6" customFormat="1" ht="16.5" customHeight="1">
      <c r="A12" s="468" t="s">
        <v>344</v>
      </c>
      <c r="B12" s="469">
        <v>12755</v>
      </c>
      <c r="C12" s="470"/>
      <c r="D12" s="475">
        <v>8289226</v>
      </c>
      <c r="E12" s="471"/>
      <c r="F12" s="474">
        <v>11</v>
      </c>
      <c r="G12" s="470"/>
      <c r="H12" s="475">
        <v>3298</v>
      </c>
      <c r="I12" s="471"/>
      <c r="J12" s="474">
        <v>0</v>
      </c>
      <c r="K12" s="470"/>
      <c r="L12" s="475">
        <v>0</v>
      </c>
      <c r="M12" s="472"/>
      <c r="O12" s="473"/>
    </row>
    <row r="13" spans="1:15" s="6" customFormat="1" ht="16.5" customHeight="1">
      <c r="A13" s="468" t="s">
        <v>345</v>
      </c>
      <c r="B13" s="469">
        <v>13148</v>
      </c>
      <c r="C13" s="470"/>
      <c r="D13" s="469">
        <v>8618105</v>
      </c>
      <c r="E13" s="471"/>
      <c r="F13" s="474">
        <v>9</v>
      </c>
      <c r="G13" s="470"/>
      <c r="H13" s="469">
        <v>2435</v>
      </c>
      <c r="I13" s="471"/>
      <c r="J13" s="474">
        <v>0</v>
      </c>
      <c r="K13" s="470"/>
      <c r="L13" s="476">
        <v>0</v>
      </c>
      <c r="M13" s="472"/>
      <c r="O13" s="473"/>
    </row>
    <row r="14" spans="1:15" s="6" customFormat="1" ht="16.5" customHeight="1">
      <c r="A14" s="468" t="s">
        <v>346</v>
      </c>
      <c r="B14" s="469">
        <v>14006</v>
      </c>
      <c r="C14" s="470"/>
      <c r="D14" s="475">
        <v>9397202</v>
      </c>
      <c r="E14" s="471"/>
      <c r="F14" s="474">
        <v>8</v>
      </c>
      <c r="G14" s="470"/>
      <c r="H14" s="475">
        <v>1217</v>
      </c>
      <c r="I14" s="471"/>
      <c r="J14" s="477">
        <v>0</v>
      </c>
      <c r="K14" s="470"/>
      <c r="L14" s="476">
        <v>0</v>
      </c>
      <c r="M14" s="472"/>
      <c r="O14" s="473"/>
    </row>
    <row r="15" spans="1:15" s="8" customFormat="1" ht="16.5" customHeight="1" thickBot="1">
      <c r="A15" s="478" t="s">
        <v>347</v>
      </c>
      <c r="B15" s="479">
        <v>14119</v>
      </c>
      <c r="C15" s="480"/>
      <c r="D15" s="481">
        <v>9397202</v>
      </c>
      <c r="E15" s="482"/>
      <c r="F15" s="483">
        <v>3</v>
      </c>
      <c r="G15" s="480"/>
      <c r="H15" s="481">
        <v>808</v>
      </c>
      <c r="I15" s="482"/>
      <c r="J15" s="484">
        <v>0</v>
      </c>
      <c r="K15" s="480"/>
      <c r="L15" s="485">
        <v>0</v>
      </c>
      <c r="M15" s="486"/>
      <c r="O15" s="487"/>
    </row>
    <row r="16" spans="1:15" s="1" customFormat="1" ht="16.5" customHeight="1">
      <c r="A16" s="488" t="s">
        <v>348</v>
      </c>
      <c r="B16" s="489"/>
      <c r="C16" s="490"/>
      <c r="D16" s="489"/>
      <c r="E16" s="490"/>
      <c r="F16" s="489"/>
      <c r="G16" s="490"/>
      <c r="H16" s="489"/>
      <c r="I16" s="490"/>
      <c r="J16" s="489"/>
      <c r="K16" s="490"/>
      <c r="L16" s="489"/>
      <c r="M16" s="490"/>
      <c r="O16" s="5"/>
    </row>
    <row r="17" spans="1:15" s="1" customFormat="1" ht="16.5" customHeight="1">
      <c r="A17" s="1" t="s">
        <v>349</v>
      </c>
      <c r="B17" s="489"/>
      <c r="C17" s="490"/>
      <c r="D17" s="489"/>
      <c r="E17" s="490"/>
      <c r="F17" s="489"/>
      <c r="G17" s="490"/>
      <c r="H17" s="489"/>
      <c r="I17" s="490"/>
      <c r="J17" s="489"/>
      <c r="K17" s="490"/>
      <c r="L17" s="489"/>
      <c r="M17" s="490"/>
      <c r="O17" s="5"/>
    </row>
    <row r="18" ht="16.5" customHeight="1"/>
    <row r="19" spans="1:4" ht="16.5" customHeight="1" thickBot="1">
      <c r="A19" s="419" t="s">
        <v>350</v>
      </c>
      <c r="B19" s="460"/>
      <c r="C19" s="423"/>
      <c r="D19" s="460"/>
    </row>
    <row r="20" spans="1:15" ht="16.5" customHeight="1">
      <c r="A20" s="896" t="s">
        <v>351</v>
      </c>
      <c r="B20" s="898" t="s">
        <v>352</v>
      </c>
      <c r="C20" s="898"/>
      <c r="D20" s="898"/>
      <c r="E20" s="899"/>
      <c r="F20" s="900" t="s">
        <v>353</v>
      </c>
      <c r="G20" s="898"/>
      <c r="H20" s="898"/>
      <c r="I20" s="899"/>
      <c r="J20" s="900" t="s">
        <v>354</v>
      </c>
      <c r="K20" s="898"/>
      <c r="L20" s="898"/>
      <c r="M20" s="899"/>
      <c r="N20" s="906" t="s">
        <v>355</v>
      </c>
      <c r="O20" s="907"/>
    </row>
    <row r="21" spans="1:15" ht="15.75" customHeight="1" thickBot="1">
      <c r="A21" s="897"/>
      <c r="B21" s="728" t="s">
        <v>356</v>
      </c>
      <c r="C21" s="728"/>
      <c r="D21" s="909" t="s">
        <v>357</v>
      </c>
      <c r="E21" s="905"/>
      <c r="F21" s="894" t="s">
        <v>358</v>
      </c>
      <c r="G21" s="895"/>
      <c r="H21" s="728" t="s">
        <v>359</v>
      </c>
      <c r="I21" s="905"/>
      <c r="J21" s="894" t="s">
        <v>360</v>
      </c>
      <c r="K21" s="895"/>
      <c r="L21" s="728" t="s">
        <v>361</v>
      </c>
      <c r="M21" s="905"/>
      <c r="N21" s="894"/>
      <c r="O21" s="908"/>
    </row>
    <row r="22" spans="1:15" ht="16.5" customHeight="1" hidden="1">
      <c r="A22" s="462" t="s">
        <v>362</v>
      </c>
      <c r="B22" s="463">
        <v>9064</v>
      </c>
      <c r="C22" s="491" t="s">
        <v>363</v>
      </c>
      <c r="D22" s="492">
        <v>17349</v>
      </c>
      <c r="E22" s="465" t="s">
        <v>333</v>
      </c>
      <c r="F22" s="466">
        <v>278073</v>
      </c>
      <c r="G22" s="464" t="s">
        <v>364</v>
      </c>
      <c r="H22" s="463">
        <v>7294226</v>
      </c>
      <c r="I22" s="465" t="s">
        <v>365</v>
      </c>
      <c r="J22" s="466">
        <v>152159</v>
      </c>
      <c r="K22" s="464" t="s">
        <v>366</v>
      </c>
      <c r="L22" s="463">
        <v>79137</v>
      </c>
      <c r="M22" s="465" t="s">
        <v>366</v>
      </c>
      <c r="N22" s="466">
        <v>1437027</v>
      </c>
      <c r="O22" s="493" t="s">
        <v>334</v>
      </c>
    </row>
    <row r="23" spans="1:15" s="6" customFormat="1" ht="16.5" customHeight="1">
      <c r="A23" s="468" t="s">
        <v>367</v>
      </c>
      <c r="B23" s="469">
        <v>9283</v>
      </c>
      <c r="C23" s="494" t="s">
        <v>368</v>
      </c>
      <c r="D23" s="475">
        <v>17583</v>
      </c>
      <c r="E23" s="471" t="s">
        <v>336</v>
      </c>
      <c r="F23" s="474">
        <v>292200</v>
      </c>
      <c r="G23" s="470" t="s">
        <v>369</v>
      </c>
      <c r="H23" s="469">
        <v>7069641</v>
      </c>
      <c r="I23" s="471" t="s">
        <v>337</v>
      </c>
      <c r="J23" s="469">
        <v>159407</v>
      </c>
      <c r="K23" s="470" t="s">
        <v>366</v>
      </c>
      <c r="L23" s="469">
        <v>88226</v>
      </c>
      <c r="M23" s="471" t="s">
        <v>370</v>
      </c>
      <c r="N23" s="474">
        <v>1435020</v>
      </c>
      <c r="O23" s="495" t="s">
        <v>337</v>
      </c>
    </row>
    <row r="24" spans="1:15" s="6" customFormat="1" ht="16.5" customHeight="1">
      <c r="A24" s="468" t="s">
        <v>371</v>
      </c>
      <c r="B24" s="469">
        <v>9493</v>
      </c>
      <c r="C24" s="494"/>
      <c r="D24" s="475">
        <v>17851</v>
      </c>
      <c r="E24" s="471"/>
      <c r="F24" s="474">
        <v>308523</v>
      </c>
      <c r="G24" s="470"/>
      <c r="H24" s="469">
        <v>7392363</v>
      </c>
      <c r="I24" s="471"/>
      <c r="J24" s="474">
        <v>158967</v>
      </c>
      <c r="K24" s="470"/>
      <c r="L24" s="469">
        <v>90097</v>
      </c>
      <c r="M24" s="471"/>
      <c r="N24" s="474">
        <v>1557724</v>
      </c>
      <c r="O24" s="495"/>
    </row>
    <row r="25" spans="1:15" s="6" customFormat="1" ht="16.5" customHeight="1">
      <c r="A25" s="468" t="s">
        <v>372</v>
      </c>
      <c r="B25" s="469">
        <v>9796</v>
      </c>
      <c r="C25" s="494"/>
      <c r="D25" s="475">
        <v>18391</v>
      </c>
      <c r="E25" s="471"/>
      <c r="F25" s="474">
        <v>306408</v>
      </c>
      <c r="G25" s="470"/>
      <c r="H25" s="469">
        <v>7248622</v>
      </c>
      <c r="I25" s="471"/>
      <c r="J25" s="474">
        <v>158326</v>
      </c>
      <c r="K25" s="470"/>
      <c r="L25" s="469">
        <v>89799</v>
      </c>
      <c r="M25" s="471"/>
      <c r="N25" s="474">
        <v>1573069</v>
      </c>
      <c r="O25" s="495"/>
    </row>
    <row r="26" spans="1:15" s="6" customFormat="1" ht="16.5" customHeight="1">
      <c r="A26" s="468" t="s">
        <v>373</v>
      </c>
      <c r="B26" s="469">
        <v>10107</v>
      </c>
      <c r="C26" s="470"/>
      <c r="D26" s="475">
        <v>18962</v>
      </c>
      <c r="E26" s="471"/>
      <c r="F26" s="474">
        <v>331714</v>
      </c>
      <c r="G26" s="470"/>
      <c r="H26" s="475">
        <v>7854346</v>
      </c>
      <c r="I26" s="471"/>
      <c r="J26" s="474">
        <v>142047</v>
      </c>
      <c r="K26" s="470"/>
      <c r="L26" s="475">
        <v>80795</v>
      </c>
      <c r="M26" s="471"/>
      <c r="N26" s="474">
        <v>1550143</v>
      </c>
      <c r="O26" s="495"/>
    </row>
    <row r="27" spans="1:15" s="6" customFormat="1" ht="16.5" customHeight="1">
      <c r="A27" s="468" t="s">
        <v>374</v>
      </c>
      <c r="B27" s="469">
        <v>11161</v>
      </c>
      <c r="C27" s="494"/>
      <c r="D27" s="475">
        <v>20965</v>
      </c>
      <c r="E27" s="471"/>
      <c r="F27" s="474">
        <v>365381</v>
      </c>
      <c r="G27" s="470"/>
      <c r="H27" s="475">
        <v>8728386</v>
      </c>
      <c r="I27" s="471"/>
      <c r="J27" s="474">
        <v>138851</v>
      </c>
      <c r="K27" s="470"/>
      <c r="L27" s="475">
        <v>78696</v>
      </c>
      <c r="M27" s="471"/>
      <c r="N27" s="474">
        <v>1763146</v>
      </c>
      <c r="O27" s="495"/>
    </row>
    <row r="28" spans="1:15" s="6" customFormat="1" ht="16.5" customHeight="1">
      <c r="A28" s="468" t="s">
        <v>375</v>
      </c>
      <c r="B28" s="469">
        <v>11331</v>
      </c>
      <c r="C28" s="494"/>
      <c r="D28" s="475">
        <v>21122</v>
      </c>
      <c r="E28" s="471"/>
      <c r="F28" s="474">
        <f>128527+178847+65877</f>
        <v>373251</v>
      </c>
      <c r="G28" s="470"/>
      <c r="H28" s="475">
        <f>2674299+5219029+1273776</f>
        <v>9167104</v>
      </c>
      <c r="I28" s="471"/>
      <c r="J28" s="474">
        <f>109447+16023</f>
        <v>125470</v>
      </c>
      <c r="K28" s="470"/>
      <c r="L28" s="475">
        <f>58233+12219</f>
        <v>70452</v>
      </c>
      <c r="M28" s="471"/>
      <c r="N28" s="474">
        <v>1885694</v>
      </c>
      <c r="O28" s="495"/>
    </row>
    <row r="29" spans="1:15" s="6" customFormat="1" ht="16.5" customHeight="1">
      <c r="A29" s="468" t="s">
        <v>376</v>
      </c>
      <c r="B29" s="469">
        <v>11543</v>
      </c>
      <c r="C29" s="494"/>
      <c r="D29" s="475">
        <v>21143</v>
      </c>
      <c r="E29" s="471"/>
      <c r="F29" s="474">
        <v>379262</v>
      </c>
      <c r="G29" s="470"/>
      <c r="H29" s="475">
        <v>9307798</v>
      </c>
      <c r="I29" s="471"/>
      <c r="J29" s="474">
        <v>121834</v>
      </c>
      <c r="K29" s="470"/>
      <c r="L29" s="475">
        <v>69610</v>
      </c>
      <c r="M29" s="471"/>
      <c r="N29" s="474">
        <v>1926396</v>
      </c>
      <c r="O29" s="495"/>
    </row>
    <row r="30" spans="1:15" s="6" customFormat="1" ht="16.5" customHeight="1">
      <c r="A30" s="468" t="s">
        <v>377</v>
      </c>
      <c r="B30" s="469">
        <v>11564</v>
      </c>
      <c r="C30" s="494"/>
      <c r="D30" s="475">
        <v>20941</v>
      </c>
      <c r="E30" s="471"/>
      <c r="F30" s="474">
        <v>373897</v>
      </c>
      <c r="G30" s="470"/>
      <c r="H30" s="475">
        <v>9284096</v>
      </c>
      <c r="I30" s="471"/>
      <c r="J30" s="474">
        <v>122416</v>
      </c>
      <c r="K30" s="470"/>
      <c r="L30" s="475">
        <v>70557</v>
      </c>
      <c r="M30" s="471"/>
      <c r="N30" s="474">
        <v>1899979</v>
      </c>
      <c r="O30" s="495"/>
    </row>
    <row r="31" spans="1:15" s="6" customFormat="1" ht="16.5" customHeight="1">
      <c r="A31" s="468" t="s">
        <v>378</v>
      </c>
      <c r="B31" s="469">
        <v>8708</v>
      </c>
      <c r="C31" s="494"/>
      <c r="D31" s="475">
        <v>14721</v>
      </c>
      <c r="E31" s="471"/>
      <c r="F31" s="474">
        <v>206156</v>
      </c>
      <c r="G31" s="470"/>
      <c r="H31" s="475">
        <v>4226679</v>
      </c>
      <c r="I31" s="471"/>
      <c r="J31" s="474">
        <v>117585</v>
      </c>
      <c r="K31" s="470"/>
      <c r="L31" s="475">
        <v>71485</v>
      </c>
      <c r="M31" s="471"/>
      <c r="N31" s="474">
        <v>1681831</v>
      </c>
      <c r="O31" s="495"/>
    </row>
    <row r="32" spans="1:15" s="6" customFormat="1" ht="16.5" customHeight="1">
      <c r="A32" s="468" t="s">
        <v>379</v>
      </c>
      <c r="B32" s="469">
        <v>8489</v>
      </c>
      <c r="C32" s="494"/>
      <c r="D32" s="475">
        <v>14761</v>
      </c>
      <c r="E32" s="471"/>
      <c r="F32" s="474">
        <v>209134</v>
      </c>
      <c r="G32" s="470"/>
      <c r="H32" s="475">
        <v>4430485</v>
      </c>
      <c r="I32" s="471"/>
      <c r="J32" s="474">
        <v>118217</v>
      </c>
      <c r="K32" s="470"/>
      <c r="L32" s="475">
        <v>70693</v>
      </c>
      <c r="M32" s="471"/>
      <c r="N32" s="474">
        <v>1587135</v>
      </c>
      <c r="O32" s="495"/>
    </row>
    <row r="33" spans="1:15" s="6" customFormat="1" ht="16.5" customHeight="1" thickBot="1">
      <c r="A33" s="478" t="s">
        <v>380</v>
      </c>
      <c r="B33" s="479">
        <v>8374</v>
      </c>
      <c r="C33" s="496"/>
      <c r="D33" s="481">
        <v>14394</v>
      </c>
      <c r="E33" s="482"/>
      <c r="F33" s="483">
        <v>205067</v>
      </c>
      <c r="G33" s="480"/>
      <c r="H33" s="481">
        <v>4440268</v>
      </c>
      <c r="I33" s="482"/>
      <c r="J33" s="483">
        <v>139180</v>
      </c>
      <c r="K33" s="480"/>
      <c r="L33" s="481">
        <v>85465</v>
      </c>
      <c r="M33" s="482"/>
      <c r="N33" s="483">
        <v>1812831</v>
      </c>
      <c r="O33" s="497"/>
    </row>
    <row r="34" spans="1:15" s="1" customFormat="1" ht="16.5" customHeight="1">
      <c r="A34" s="1" t="s">
        <v>381</v>
      </c>
      <c r="B34" s="2"/>
      <c r="C34" s="5"/>
      <c r="D34" s="2"/>
      <c r="E34" s="5"/>
      <c r="F34" s="2"/>
      <c r="G34" s="5"/>
      <c r="H34" s="2"/>
      <c r="I34" s="5"/>
      <c r="J34" s="2"/>
      <c r="K34" s="5"/>
      <c r="L34" s="2"/>
      <c r="M34" s="5"/>
      <c r="O34" s="5"/>
    </row>
    <row r="35" spans="1:15" s="1" customFormat="1" ht="16.5" customHeight="1">
      <c r="A35" s="1" t="s">
        <v>382</v>
      </c>
      <c r="B35" s="2"/>
      <c r="C35" s="5"/>
      <c r="D35" s="2"/>
      <c r="E35" s="5"/>
      <c r="F35" s="2"/>
      <c r="G35" s="2"/>
      <c r="H35" s="2"/>
      <c r="I35" s="5"/>
      <c r="J35" s="2"/>
      <c r="K35" s="5"/>
      <c r="L35" s="2"/>
      <c r="M35" s="5"/>
      <c r="O35" s="5"/>
    </row>
    <row r="36" spans="1:3" ht="13.5">
      <c r="A36" s="2" t="s">
        <v>383</v>
      </c>
      <c r="B36" s="2"/>
      <c r="C36" s="5"/>
    </row>
    <row r="37" spans="1:4" ht="13.5">
      <c r="A37" s="498"/>
      <c r="B37" s="499"/>
      <c r="C37" s="500"/>
      <c r="D37" s="499"/>
    </row>
  </sheetData>
  <sheetProtection/>
  <mergeCells count="21">
    <mergeCell ref="N20:O21"/>
    <mergeCell ref="B21:C21"/>
    <mergeCell ref="D21:E21"/>
    <mergeCell ref="F21:G21"/>
    <mergeCell ref="H21:I21"/>
    <mergeCell ref="J3:K3"/>
    <mergeCell ref="L21:M21"/>
    <mergeCell ref="A20:A21"/>
    <mergeCell ref="B20:E20"/>
    <mergeCell ref="F20:I20"/>
    <mergeCell ref="J20:M20"/>
    <mergeCell ref="L3:M3"/>
    <mergeCell ref="J21:K21"/>
    <mergeCell ref="A2:A3"/>
    <mergeCell ref="B2:E2"/>
    <mergeCell ref="F2:I2"/>
    <mergeCell ref="J2:M2"/>
    <mergeCell ref="B3:C3"/>
    <mergeCell ref="D3:E3"/>
    <mergeCell ref="F3:G3"/>
    <mergeCell ref="H3:I3"/>
  </mergeCells>
  <printOptions/>
  <pageMargins left="0.984251968503937" right="0.984251968503937" top="0.5905511811023623" bottom="0.3937007874015748" header="0.5118110236220472" footer="0.1968503937007874"/>
  <pageSetup horizontalDpi="600" verticalDpi="600" orientation="landscape" paperSize="9" r:id="rId1"/>
  <headerFooter alignWithMargins="0">
    <oddFooter>&amp;R&amp;"ＭＳ Ｐ明朝,標準"&amp;10－37－</oddFooter>
  </headerFooter>
</worksheet>
</file>

<file path=xl/worksheets/sheet18.xml><?xml version="1.0" encoding="utf-8"?>
<worksheet xmlns="http://schemas.openxmlformats.org/spreadsheetml/2006/main" xmlns:r="http://schemas.openxmlformats.org/officeDocument/2006/relationships">
  <dimension ref="A1:Y43"/>
  <sheetViews>
    <sheetView view="pageLayout" workbookViewId="0" topLeftCell="A1">
      <selection activeCell="J17" sqref="J17:L17"/>
    </sheetView>
  </sheetViews>
  <sheetFormatPr defaultColWidth="9.00390625" defaultRowHeight="13.5"/>
  <cols>
    <col min="1" max="1" width="9.25390625" style="3" customWidth="1"/>
    <col min="2" max="4" width="11.00390625" style="3" customWidth="1"/>
    <col min="5" max="5" width="12.25390625" style="3" customWidth="1"/>
    <col min="6" max="12" width="11.00390625" style="3" customWidth="1"/>
    <col min="13" max="16384" width="9.00390625" style="3" customWidth="1"/>
  </cols>
  <sheetData>
    <row r="1" spans="1:4" ht="15.75" customHeight="1" thickBot="1">
      <c r="A1" s="419" t="s">
        <v>384</v>
      </c>
      <c r="B1" s="419"/>
      <c r="C1" s="419"/>
      <c r="D1" s="419"/>
    </row>
    <row r="2" spans="1:12" ht="16.5" customHeight="1">
      <c r="A2" s="896" t="s">
        <v>385</v>
      </c>
      <c r="B2" s="911" t="s">
        <v>386</v>
      </c>
      <c r="C2" s="913" t="s">
        <v>387</v>
      </c>
      <c r="D2" s="913"/>
      <c r="E2" s="913"/>
      <c r="F2" s="913"/>
      <c r="G2" s="913"/>
      <c r="H2" s="913" t="s">
        <v>388</v>
      </c>
      <c r="I2" s="913"/>
      <c r="J2" s="913" t="s">
        <v>389</v>
      </c>
      <c r="K2" s="913"/>
      <c r="L2" s="914" t="s">
        <v>390</v>
      </c>
    </row>
    <row r="3" spans="1:12" ht="16.5" customHeight="1" thickBot="1">
      <c r="A3" s="910"/>
      <c r="B3" s="912"/>
      <c r="C3" s="501" t="s">
        <v>130</v>
      </c>
      <c r="D3" s="502" t="s">
        <v>391</v>
      </c>
      <c r="E3" s="502" t="s">
        <v>392</v>
      </c>
      <c r="F3" s="502" t="s">
        <v>393</v>
      </c>
      <c r="G3" s="503" t="s">
        <v>394</v>
      </c>
      <c r="H3" s="501" t="s">
        <v>395</v>
      </c>
      <c r="I3" s="503" t="s">
        <v>387</v>
      </c>
      <c r="J3" s="501" t="s">
        <v>396</v>
      </c>
      <c r="K3" s="503" t="s">
        <v>397</v>
      </c>
      <c r="L3" s="915"/>
    </row>
    <row r="4" spans="1:12" s="6" customFormat="1" ht="16.5" customHeight="1" hidden="1">
      <c r="A4" s="462" t="s">
        <v>398</v>
      </c>
      <c r="B4" s="504">
        <v>9</v>
      </c>
      <c r="C4" s="505">
        <v>1390</v>
      </c>
      <c r="D4" s="506">
        <v>888</v>
      </c>
      <c r="E4" s="506">
        <v>220</v>
      </c>
      <c r="F4" s="506">
        <v>278</v>
      </c>
      <c r="G4" s="507">
        <v>4</v>
      </c>
      <c r="H4" s="505">
        <v>62</v>
      </c>
      <c r="I4" s="507">
        <v>113</v>
      </c>
      <c r="J4" s="505">
        <v>25</v>
      </c>
      <c r="K4" s="507">
        <v>8</v>
      </c>
      <c r="L4" s="508">
        <v>23</v>
      </c>
    </row>
    <row r="5" spans="1:12" s="6" customFormat="1" ht="16.5" customHeight="1">
      <c r="A5" s="468" t="s">
        <v>399</v>
      </c>
      <c r="B5" s="509">
        <v>9</v>
      </c>
      <c r="C5" s="510">
        <v>1390</v>
      </c>
      <c r="D5" s="511">
        <v>888</v>
      </c>
      <c r="E5" s="511">
        <v>220</v>
      </c>
      <c r="F5" s="511">
        <v>278</v>
      </c>
      <c r="G5" s="512">
        <v>4</v>
      </c>
      <c r="H5" s="510">
        <v>62</v>
      </c>
      <c r="I5" s="512">
        <v>113</v>
      </c>
      <c r="J5" s="510">
        <v>25</v>
      </c>
      <c r="K5" s="512">
        <v>8</v>
      </c>
      <c r="L5" s="513">
        <v>23</v>
      </c>
    </row>
    <row r="6" spans="1:12" s="6" customFormat="1" ht="16.5" customHeight="1">
      <c r="A6" s="468" t="s">
        <v>341</v>
      </c>
      <c r="B6" s="509">
        <v>9</v>
      </c>
      <c r="C6" s="510">
        <v>1371</v>
      </c>
      <c r="D6" s="511">
        <v>869</v>
      </c>
      <c r="E6" s="511">
        <v>220</v>
      </c>
      <c r="F6" s="511">
        <v>278</v>
      </c>
      <c r="G6" s="512">
        <v>4</v>
      </c>
      <c r="H6" s="510">
        <v>60</v>
      </c>
      <c r="I6" s="512">
        <v>126</v>
      </c>
      <c r="J6" s="510">
        <v>26</v>
      </c>
      <c r="K6" s="512">
        <v>9</v>
      </c>
      <c r="L6" s="513">
        <v>26</v>
      </c>
    </row>
    <row r="7" spans="1:12" s="6" customFormat="1" ht="16.5" customHeight="1">
      <c r="A7" s="468" t="s">
        <v>342</v>
      </c>
      <c r="B7" s="509">
        <v>9</v>
      </c>
      <c r="C7" s="510">
        <v>1371</v>
      </c>
      <c r="D7" s="511">
        <v>869</v>
      </c>
      <c r="E7" s="511">
        <v>220</v>
      </c>
      <c r="F7" s="511">
        <v>278</v>
      </c>
      <c r="G7" s="512">
        <v>4</v>
      </c>
      <c r="H7" s="510">
        <v>60</v>
      </c>
      <c r="I7" s="512">
        <v>126</v>
      </c>
      <c r="J7" s="510">
        <v>27</v>
      </c>
      <c r="K7" s="512">
        <v>9</v>
      </c>
      <c r="L7" s="513">
        <v>28</v>
      </c>
    </row>
    <row r="8" spans="1:25" s="6" customFormat="1" ht="16.5" customHeight="1">
      <c r="A8" s="468" t="s">
        <v>343</v>
      </c>
      <c r="B8" s="509">
        <v>9</v>
      </c>
      <c r="C8" s="510">
        <v>1371</v>
      </c>
      <c r="D8" s="511">
        <v>869</v>
      </c>
      <c r="E8" s="511">
        <v>220</v>
      </c>
      <c r="F8" s="511">
        <v>278</v>
      </c>
      <c r="G8" s="512">
        <v>4</v>
      </c>
      <c r="H8" s="510">
        <v>58</v>
      </c>
      <c r="I8" s="512">
        <v>111</v>
      </c>
      <c r="J8" s="510">
        <v>28</v>
      </c>
      <c r="K8" s="512">
        <v>7</v>
      </c>
      <c r="L8" s="513">
        <v>27</v>
      </c>
      <c r="N8" s="514"/>
      <c r="O8" s="514"/>
      <c r="P8" s="515"/>
      <c r="Q8" s="516"/>
      <c r="R8" s="514"/>
      <c r="S8" s="514"/>
      <c r="T8" s="514"/>
      <c r="U8" s="514"/>
      <c r="V8" s="514"/>
      <c r="W8" s="514"/>
      <c r="X8" s="514"/>
      <c r="Y8" s="514"/>
    </row>
    <row r="9" spans="1:12" s="6" customFormat="1" ht="16.5" customHeight="1">
      <c r="A9" s="468" t="s">
        <v>344</v>
      </c>
      <c r="B9" s="509">
        <v>9</v>
      </c>
      <c r="C9" s="510">
        <v>1355</v>
      </c>
      <c r="D9" s="511">
        <v>853</v>
      </c>
      <c r="E9" s="511">
        <v>220</v>
      </c>
      <c r="F9" s="511">
        <v>278</v>
      </c>
      <c r="G9" s="512">
        <v>4</v>
      </c>
      <c r="H9" s="510">
        <v>58</v>
      </c>
      <c r="I9" s="512">
        <v>111</v>
      </c>
      <c r="J9" s="510">
        <v>26</v>
      </c>
      <c r="K9" s="512">
        <v>7</v>
      </c>
      <c r="L9" s="513">
        <v>27</v>
      </c>
    </row>
    <row r="10" spans="1:12" s="6" customFormat="1" ht="16.5" customHeight="1">
      <c r="A10" s="468" t="s">
        <v>345</v>
      </c>
      <c r="B10" s="509">
        <v>9</v>
      </c>
      <c r="C10" s="510">
        <v>1355</v>
      </c>
      <c r="D10" s="511">
        <v>853</v>
      </c>
      <c r="E10" s="511">
        <v>220</v>
      </c>
      <c r="F10" s="511">
        <v>278</v>
      </c>
      <c r="G10" s="512">
        <v>4</v>
      </c>
      <c r="H10" s="510">
        <v>57</v>
      </c>
      <c r="I10" s="512">
        <v>93</v>
      </c>
      <c r="J10" s="510">
        <v>27</v>
      </c>
      <c r="K10" s="512">
        <v>9</v>
      </c>
      <c r="L10" s="513">
        <v>28</v>
      </c>
    </row>
    <row r="11" spans="1:12" s="6" customFormat="1" ht="16.5" customHeight="1">
      <c r="A11" s="468" t="s">
        <v>346</v>
      </c>
      <c r="B11" s="509">
        <v>9</v>
      </c>
      <c r="C11" s="510">
        <v>1355</v>
      </c>
      <c r="D11" s="511">
        <v>853</v>
      </c>
      <c r="E11" s="511">
        <v>220</v>
      </c>
      <c r="F11" s="511">
        <v>278</v>
      </c>
      <c r="G11" s="512">
        <v>4</v>
      </c>
      <c r="H11" s="510">
        <v>57</v>
      </c>
      <c r="I11" s="512">
        <v>93</v>
      </c>
      <c r="J11" s="510">
        <v>26</v>
      </c>
      <c r="K11" s="512">
        <v>7</v>
      </c>
      <c r="L11" s="513">
        <v>25</v>
      </c>
    </row>
    <row r="12" spans="1:12" s="6" customFormat="1" ht="16.5" customHeight="1" thickBot="1">
      <c r="A12" s="517" t="s">
        <v>347</v>
      </c>
      <c r="B12" s="518">
        <v>9</v>
      </c>
      <c r="C12" s="519">
        <v>1355</v>
      </c>
      <c r="D12" s="520">
        <v>853</v>
      </c>
      <c r="E12" s="520">
        <v>220</v>
      </c>
      <c r="F12" s="520">
        <v>278</v>
      </c>
      <c r="G12" s="521">
        <v>4</v>
      </c>
      <c r="H12" s="519">
        <v>56</v>
      </c>
      <c r="I12" s="521">
        <v>84</v>
      </c>
      <c r="J12" s="519">
        <v>28</v>
      </c>
      <c r="K12" s="521">
        <v>7</v>
      </c>
      <c r="L12" s="522">
        <v>25</v>
      </c>
    </row>
    <row r="13" spans="1:12" s="1" customFormat="1" ht="16.5" customHeight="1">
      <c r="A13" s="2" t="s">
        <v>400</v>
      </c>
      <c r="B13" s="2"/>
      <c r="C13" s="523"/>
      <c r="D13" s="524"/>
      <c r="E13" s="525"/>
      <c r="F13" s="525"/>
      <c r="G13" s="525"/>
      <c r="H13" s="525"/>
      <c r="I13" s="525"/>
      <c r="J13" s="525"/>
      <c r="K13" s="525"/>
      <c r="L13" s="525"/>
    </row>
    <row r="14" ht="4.5" customHeight="1"/>
    <row r="15" spans="1:4" ht="15.75" customHeight="1">
      <c r="A15" s="419" t="s">
        <v>401</v>
      </c>
      <c r="B15" s="419"/>
      <c r="C15" s="419"/>
      <c r="D15" s="419"/>
    </row>
    <row r="16" spans="1:4" ht="15.75" customHeight="1" thickBot="1">
      <c r="A16" s="419" t="s">
        <v>402</v>
      </c>
      <c r="B16" s="419" t="s">
        <v>403</v>
      </c>
      <c r="C16" s="419"/>
      <c r="D16" s="419"/>
    </row>
    <row r="17" spans="1:12" ht="16.5" customHeight="1">
      <c r="A17" s="917" t="s">
        <v>385</v>
      </c>
      <c r="B17" s="919" t="s">
        <v>404</v>
      </c>
      <c r="C17" s="920"/>
      <c r="D17" s="920"/>
      <c r="E17" s="921"/>
      <c r="F17" s="922" t="s">
        <v>405</v>
      </c>
      <c r="G17" s="920"/>
      <c r="H17" s="920"/>
      <c r="I17" s="921"/>
      <c r="J17" s="922" t="s">
        <v>406</v>
      </c>
      <c r="K17" s="920"/>
      <c r="L17" s="923"/>
    </row>
    <row r="18" spans="1:12" ht="15.75" customHeight="1" thickBot="1">
      <c r="A18" s="918"/>
      <c r="B18" s="15" t="s">
        <v>407</v>
      </c>
      <c r="C18" s="526" t="s">
        <v>408</v>
      </c>
      <c r="D18" s="526" t="s">
        <v>409</v>
      </c>
      <c r="E18" s="527" t="s">
        <v>410</v>
      </c>
      <c r="F18" s="528" t="s">
        <v>411</v>
      </c>
      <c r="G18" s="526" t="s">
        <v>412</v>
      </c>
      <c r="H18" s="526" t="s">
        <v>413</v>
      </c>
      <c r="I18" s="529" t="s">
        <v>414</v>
      </c>
      <c r="J18" s="528" t="s">
        <v>411</v>
      </c>
      <c r="K18" s="526" t="s">
        <v>408</v>
      </c>
      <c r="L18" s="530" t="s">
        <v>415</v>
      </c>
    </row>
    <row r="19" spans="1:12" s="6" customFormat="1" ht="16.5" customHeight="1" hidden="1">
      <c r="A19" s="462" t="s">
        <v>416</v>
      </c>
      <c r="B19" s="531">
        <v>10</v>
      </c>
      <c r="C19" s="506">
        <v>670</v>
      </c>
      <c r="D19" s="506">
        <v>603</v>
      </c>
      <c r="E19" s="507">
        <v>131</v>
      </c>
      <c r="F19" s="505" t="s">
        <v>308</v>
      </c>
      <c r="G19" s="506" t="s">
        <v>308</v>
      </c>
      <c r="H19" s="506" t="s">
        <v>308</v>
      </c>
      <c r="I19" s="507" t="s">
        <v>308</v>
      </c>
      <c r="J19" s="505" t="s">
        <v>417</v>
      </c>
      <c r="K19" s="506" t="s">
        <v>418</v>
      </c>
      <c r="L19" s="532" t="s">
        <v>419</v>
      </c>
    </row>
    <row r="20" spans="1:12" s="6" customFormat="1" ht="16.5" customHeight="1">
      <c r="A20" s="468" t="s">
        <v>399</v>
      </c>
      <c r="B20" s="533">
        <v>10</v>
      </c>
      <c r="C20" s="534">
        <v>670</v>
      </c>
      <c r="D20" s="534">
        <v>584</v>
      </c>
      <c r="E20" s="535">
        <v>132</v>
      </c>
      <c r="F20" s="510" t="s">
        <v>308</v>
      </c>
      <c r="G20" s="511" t="s">
        <v>308</v>
      </c>
      <c r="H20" s="511" t="s">
        <v>308</v>
      </c>
      <c r="I20" s="512" t="s">
        <v>308</v>
      </c>
      <c r="J20" s="536">
        <v>1</v>
      </c>
      <c r="K20" s="537">
        <v>25</v>
      </c>
      <c r="L20" s="538">
        <v>0</v>
      </c>
    </row>
    <row r="21" spans="1:12" s="6" customFormat="1" ht="16.5" customHeight="1">
      <c r="A21" s="468" t="s">
        <v>341</v>
      </c>
      <c r="B21" s="533">
        <v>12</v>
      </c>
      <c r="C21" s="534">
        <v>805</v>
      </c>
      <c r="D21" s="534">
        <v>691</v>
      </c>
      <c r="E21" s="535">
        <v>166</v>
      </c>
      <c r="F21" s="510" t="s">
        <v>308</v>
      </c>
      <c r="G21" s="511" t="s">
        <v>308</v>
      </c>
      <c r="H21" s="511" t="s">
        <v>308</v>
      </c>
      <c r="I21" s="512" t="s">
        <v>308</v>
      </c>
      <c r="J21" s="536">
        <v>1</v>
      </c>
      <c r="K21" s="537">
        <v>25</v>
      </c>
      <c r="L21" s="538">
        <v>2</v>
      </c>
    </row>
    <row r="22" spans="1:12" s="6" customFormat="1" ht="16.5" customHeight="1">
      <c r="A22" s="468" t="s">
        <v>342</v>
      </c>
      <c r="B22" s="533">
        <v>12</v>
      </c>
      <c r="C22" s="534">
        <v>805</v>
      </c>
      <c r="D22" s="534">
        <v>692</v>
      </c>
      <c r="E22" s="535">
        <v>159</v>
      </c>
      <c r="F22" s="510" t="s">
        <v>308</v>
      </c>
      <c r="G22" s="511" t="s">
        <v>308</v>
      </c>
      <c r="H22" s="511" t="s">
        <v>308</v>
      </c>
      <c r="I22" s="512" t="s">
        <v>308</v>
      </c>
      <c r="J22" s="536">
        <v>1</v>
      </c>
      <c r="K22" s="537">
        <v>25</v>
      </c>
      <c r="L22" s="538">
        <v>0</v>
      </c>
    </row>
    <row r="23" spans="1:12" s="6" customFormat="1" ht="16.5" customHeight="1">
      <c r="A23" s="468" t="s">
        <v>343</v>
      </c>
      <c r="B23" s="533">
        <v>11</v>
      </c>
      <c r="C23" s="534">
        <v>805</v>
      </c>
      <c r="D23" s="534">
        <v>672</v>
      </c>
      <c r="E23" s="535">
        <v>157</v>
      </c>
      <c r="F23" s="510" t="s">
        <v>308</v>
      </c>
      <c r="G23" s="511" t="s">
        <v>308</v>
      </c>
      <c r="H23" s="511" t="s">
        <v>308</v>
      </c>
      <c r="I23" s="512" t="s">
        <v>308</v>
      </c>
      <c r="J23" s="536">
        <v>1</v>
      </c>
      <c r="K23" s="537">
        <v>25</v>
      </c>
      <c r="L23" s="538">
        <v>0</v>
      </c>
    </row>
    <row r="24" spans="1:12" s="6" customFormat="1" ht="16.5" customHeight="1">
      <c r="A24" s="468" t="s">
        <v>344</v>
      </c>
      <c r="B24" s="533">
        <v>11</v>
      </c>
      <c r="C24" s="534">
        <v>725</v>
      </c>
      <c r="D24" s="534">
        <v>616</v>
      </c>
      <c r="E24" s="535">
        <v>152</v>
      </c>
      <c r="F24" s="510" t="s">
        <v>308</v>
      </c>
      <c r="G24" s="511" t="s">
        <v>308</v>
      </c>
      <c r="H24" s="511" t="s">
        <v>308</v>
      </c>
      <c r="I24" s="512" t="s">
        <v>308</v>
      </c>
      <c r="J24" s="536">
        <v>1</v>
      </c>
      <c r="K24" s="537">
        <v>25</v>
      </c>
      <c r="L24" s="538">
        <v>3</v>
      </c>
    </row>
    <row r="25" spans="1:12" s="6" customFormat="1" ht="16.5" customHeight="1">
      <c r="A25" s="468" t="s">
        <v>345</v>
      </c>
      <c r="B25" s="533">
        <v>11</v>
      </c>
      <c r="C25" s="534">
        <v>725</v>
      </c>
      <c r="D25" s="534">
        <v>617</v>
      </c>
      <c r="E25" s="535">
        <v>137</v>
      </c>
      <c r="F25" s="510" t="s">
        <v>308</v>
      </c>
      <c r="G25" s="511" t="s">
        <v>308</v>
      </c>
      <c r="H25" s="511" t="s">
        <v>308</v>
      </c>
      <c r="I25" s="512" t="s">
        <v>308</v>
      </c>
      <c r="J25" s="536">
        <v>1</v>
      </c>
      <c r="K25" s="537">
        <v>25</v>
      </c>
      <c r="L25" s="538">
        <v>0</v>
      </c>
    </row>
    <row r="26" spans="1:12" s="6" customFormat="1" ht="16.5" customHeight="1">
      <c r="A26" s="468" t="s">
        <v>346</v>
      </c>
      <c r="B26" s="533">
        <v>11</v>
      </c>
      <c r="C26" s="534">
        <v>725</v>
      </c>
      <c r="D26" s="534">
        <v>628</v>
      </c>
      <c r="E26" s="535">
        <v>145</v>
      </c>
      <c r="F26" s="539" t="s">
        <v>308</v>
      </c>
      <c r="G26" s="511" t="s">
        <v>308</v>
      </c>
      <c r="H26" s="511" t="s">
        <v>308</v>
      </c>
      <c r="I26" s="512" t="s">
        <v>308</v>
      </c>
      <c r="J26" s="536">
        <v>1</v>
      </c>
      <c r="K26" s="537">
        <v>25</v>
      </c>
      <c r="L26" s="538">
        <v>0</v>
      </c>
    </row>
    <row r="27" spans="1:12" s="6" customFormat="1" ht="16.5" customHeight="1" thickBot="1">
      <c r="A27" s="517" t="s">
        <v>347</v>
      </c>
      <c r="B27" s="540">
        <v>11</v>
      </c>
      <c r="C27" s="541">
        <v>725</v>
      </c>
      <c r="D27" s="520">
        <v>646</v>
      </c>
      <c r="E27" s="521">
        <v>153</v>
      </c>
      <c r="F27" s="542" t="s">
        <v>308</v>
      </c>
      <c r="G27" s="543" t="s">
        <v>308</v>
      </c>
      <c r="H27" s="543" t="s">
        <v>308</v>
      </c>
      <c r="I27" s="544" t="s">
        <v>308</v>
      </c>
      <c r="J27" s="519">
        <v>1</v>
      </c>
      <c r="K27" s="543">
        <v>25</v>
      </c>
      <c r="L27" s="545">
        <v>0</v>
      </c>
    </row>
    <row r="28" spans="1:9" s="6" customFormat="1" ht="6.75" customHeight="1">
      <c r="A28" s="514"/>
      <c r="B28" s="546"/>
      <c r="C28" s="546"/>
      <c r="D28" s="546"/>
      <c r="E28" s="546"/>
      <c r="F28" s="514"/>
      <c r="G28" s="514"/>
      <c r="H28" s="514"/>
      <c r="I28" s="514"/>
    </row>
    <row r="29" spans="1:3" ht="15.75" customHeight="1" thickBot="1">
      <c r="A29" s="419" t="s">
        <v>420</v>
      </c>
      <c r="B29" s="419" t="s">
        <v>403</v>
      </c>
      <c r="C29" s="419"/>
    </row>
    <row r="30" spans="1:12" ht="16.5" customHeight="1">
      <c r="A30" s="917" t="s">
        <v>385</v>
      </c>
      <c r="B30" s="919" t="s">
        <v>404</v>
      </c>
      <c r="C30" s="920"/>
      <c r="D30" s="920"/>
      <c r="E30" s="921"/>
      <c r="F30" s="922" t="s">
        <v>405</v>
      </c>
      <c r="G30" s="920"/>
      <c r="H30" s="920"/>
      <c r="I30" s="921"/>
      <c r="J30" s="922" t="s">
        <v>421</v>
      </c>
      <c r="K30" s="920"/>
      <c r="L30" s="923"/>
    </row>
    <row r="31" spans="1:12" ht="16.5" customHeight="1" thickBot="1">
      <c r="A31" s="918"/>
      <c r="B31" s="15" t="s">
        <v>407</v>
      </c>
      <c r="C31" s="526" t="s">
        <v>408</v>
      </c>
      <c r="D31" s="526" t="s">
        <v>409</v>
      </c>
      <c r="E31" s="527" t="s">
        <v>410</v>
      </c>
      <c r="F31" s="528" t="s">
        <v>411</v>
      </c>
      <c r="G31" s="526" t="s">
        <v>412</v>
      </c>
      <c r="H31" s="526" t="s">
        <v>413</v>
      </c>
      <c r="I31" s="529" t="s">
        <v>414</v>
      </c>
      <c r="J31" s="528" t="s">
        <v>411</v>
      </c>
      <c r="K31" s="526" t="s">
        <v>408</v>
      </c>
      <c r="L31" s="530" t="s">
        <v>415</v>
      </c>
    </row>
    <row r="32" spans="1:12" s="6" customFormat="1" ht="16.5" customHeight="1" hidden="1">
      <c r="A32" s="547" t="s">
        <v>398</v>
      </c>
      <c r="B32" s="548">
        <v>13</v>
      </c>
      <c r="C32" s="549">
        <v>1065</v>
      </c>
      <c r="D32" s="549">
        <v>1167</v>
      </c>
      <c r="E32" s="550">
        <v>252</v>
      </c>
      <c r="F32" s="505" t="s">
        <v>417</v>
      </c>
      <c r="G32" s="506" t="s">
        <v>422</v>
      </c>
      <c r="H32" s="506" t="s">
        <v>422</v>
      </c>
      <c r="I32" s="507" t="s">
        <v>423</v>
      </c>
      <c r="J32" s="551" t="s">
        <v>131</v>
      </c>
      <c r="K32" s="552" t="s">
        <v>131</v>
      </c>
      <c r="L32" s="553" t="s">
        <v>131</v>
      </c>
    </row>
    <row r="33" spans="1:12" s="6" customFormat="1" ht="16.5" customHeight="1">
      <c r="A33" s="554" t="s">
        <v>424</v>
      </c>
      <c r="B33" s="555">
        <v>13</v>
      </c>
      <c r="C33" s="556">
        <v>1095</v>
      </c>
      <c r="D33" s="556">
        <v>1236</v>
      </c>
      <c r="E33" s="557">
        <v>244</v>
      </c>
      <c r="F33" s="536">
        <v>2</v>
      </c>
      <c r="G33" s="537">
        <v>50</v>
      </c>
      <c r="H33" s="537">
        <v>49</v>
      </c>
      <c r="I33" s="558">
        <v>136</v>
      </c>
      <c r="J33" s="559" t="s">
        <v>131</v>
      </c>
      <c r="K33" s="560" t="s">
        <v>131</v>
      </c>
      <c r="L33" s="561" t="s">
        <v>131</v>
      </c>
    </row>
    <row r="34" spans="1:12" s="6" customFormat="1" ht="16.5" customHeight="1">
      <c r="A34" s="554" t="s">
        <v>425</v>
      </c>
      <c r="B34" s="555">
        <v>13</v>
      </c>
      <c r="C34" s="556">
        <v>1065</v>
      </c>
      <c r="D34" s="556">
        <v>1232</v>
      </c>
      <c r="E34" s="557">
        <v>248</v>
      </c>
      <c r="F34" s="536">
        <v>2</v>
      </c>
      <c r="G34" s="537">
        <v>50</v>
      </c>
      <c r="H34" s="537">
        <v>50</v>
      </c>
      <c r="I34" s="558">
        <v>143</v>
      </c>
      <c r="J34" s="559" t="s">
        <v>131</v>
      </c>
      <c r="K34" s="560" t="s">
        <v>131</v>
      </c>
      <c r="L34" s="561" t="s">
        <v>131</v>
      </c>
    </row>
    <row r="35" spans="1:12" s="6" customFormat="1" ht="16.5" customHeight="1">
      <c r="A35" s="554" t="s">
        <v>426</v>
      </c>
      <c r="B35" s="555">
        <v>13</v>
      </c>
      <c r="C35" s="556">
        <v>1095</v>
      </c>
      <c r="D35" s="556">
        <v>1232</v>
      </c>
      <c r="E35" s="557">
        <v>234</v>
      </c>
      <c r="F35" s="536">
        <v>2</v>
      </c>
      <c r="G35" s="537">
        <v>50</v>
      </c>
      <c r="H35" s="537">
        <v>49</v>
      </c>
      <c r="I35" s="558">
        <v>141</v>
      </c>
      <c r="J35" s="559" t="s">
        <v>131</v>
      </c>
      <c r="K35" s="560" t="s">
        <v>131</v>
      </c>
      <c r="L35" s="561" t="s">
        <v>131</v>
      </c>
    </row>
    <row r="36" spans="1:12" s="6" customFormat="1" ht="16.5" customHeight="1">
      <c r="A36" s="554" t="s">
        <v>427</v>
      </c>
      <c r="B36" s="555">
        <v>13</v>
      </c>
      <c r="C36" s="556">
        <v>1125</v>
      </c>
      <c r="D36" s="556">
        <v>1240</v>
      </c>
      <c r="E36" s="557">
        <v>277</v>
      </c>
      <c r="F36" s="536">
        <v>2</v>
      </c>
      <c r="G36" s="537">
        <v>50</v>
      </c>
      <c r="H36" s="537">
        <v>48</v>
      </c>
      <c r="I36" s="558">
        <v>139</v>
      </c>
      <c r="J36" s="559" t="s">
        <v>131</v>
      </c>
      <c r="K36" s="560" t="s">
        <v>131</v>
      </c>
      <c r="L36" s="561" t="s">
        <v>131</v>
      </c>
    </row>
    <row r="37" spans="1:12" s="6" customFormat="1" ht="16.5" customHeight="1">
      <c r="A37" s="554" t="s">
        <v>428</v>
      </c>
      <c r="B37" s="555">
        <v>13</v>
      </c>
      <c r="C37" s="556">
        <v>1095</v>
      </c>
      <c r="D37" s="556">
        <v>1279</v>
      </c>
      <c r="E37" s="557">
        <v>247</v>
      </c>
      <c r="F37" s="536">
        <v>2</v>
      </c>
      <c r="G37" s="537">
        <v>55</v>
      </c>
      <c r="H37" s="537">
        <v>52</v>
      </c>
      <c r="I37" s="558">
        <v>154</v>
      </c>
      <c r="J37" s="559" t="s">
        <v>131</v>
      </c>
      <c r="K37" s="560" t="s">
        <v>131</v>
      </c>
      <c r="L37" s="561" t="s">
        <v>131</v>
      </c>
    </row>
    <row r="38" spans="1:12" s="6" customFormat="1" ht="16.5" customHeight="1">
      <c r="A38" s="554" t="s">
        <v>429</v>
      </c>
      <c r="B38" s="555">
        <v>13</v>
      </c>
      <c r="C38" s="556">
        <v>1095</v>
      </c>
      <c r="D38" s="556">
        <v>1278</v>
      </c>
      <c r="E38" s="557">
        <v>204</v>
      </c>
      <c r="F38" s="536">
        <v>2</v>
      </c>
      <c r="G38" s="537">
        <v>55</v>
      </c>
      <c r="H38" s="537">
        <v>51</v>
      </c>
      <c r="I38" s="558">
        <v>149</v>
      </c>
      <c r="J38" s="559" t="s">
        <v>308</v>
      </c>
      <c r="K38" s="560" t="s">
        <v>308</v>
      </c>
      <c r="L38" s="561" t="s">
        <v>308</v>
      </c>
    </row>
    <row r="39" spans="1:12" s="6" customFormat="1" ht="16.5" customHeight="1">
      <c r="A39" s="554" t="s">
        <v>430</v>
      </c>
      <c r="B39" s="555">
        <v>13</v>
      </c>
      <c r="C39" s="556">
        <v>1085</v>
      </c>
      <c r="D39" s="556">
        <v>1309</v>
      </c>
      <c r="E39" s="557">
        <v>208</v>
      </c>
      <c r="F39" s="562">
        <v>2</v>
      </c>
      <c r="G39" s="537">
        <v>55</v>
      </c>
      <c r="H39" s="537">
        <v>53</v>
      </c>
      <c r="I39" s="558">
        <v>152</v>
      </c>
      <c r="J39" s="559" t="s">
        <v>308</v>
      </c>
      <c r="K39" s="560" t="s">
        <v>308</v>
      </c>
      <c r="L39" s="561" t="s">
        <v>308</v>
      </c>
    </row>
    <row r="40" spans="1:12" s="6" customFormat="1" ht="16.5" customHeight="1" thickBot="1">
      <c r="A40" s="517" t="s">
        <v>347</v>
      </c>
      <c r="B40" s="540">
        <v>13</v>
      </c>
      <c r="C40" s="541">
        <v>1085</v>
      </c>
      <c r="D40" s="520">
        <v>1292</v>
      </c>
      <c r="E40" s="521">
        <v>204</v>
      </c>
      <c r="F40" s="541">
        <v>2</v>
      </c>
      <c r="G40" s="543">
        <v>55</v>
      </c>
      <c r="H40" s="541">
        <v>51</v>
      </c>
      <c r="I40" s="521">
        <v>147</v>
      </c>
      <c r="J40" s="519" t="s">
        <v>131</v>
      </c>
      <c r="K40" s="543" t="s">
        <v>131</v>
      </c>
      <c r="L40" s="545" t="s">
        <v>131</v>
      </c>
    </row>
    <row r="41" spans="1:3" s="1" customFormat="1" ht="14.25" customHeight="1">
      <c r="A41" s="916" t="s">
        <v>431</v>
      </c>
      <c r="B41" s="916"/>
      <c r="C41" s="1" t="s">
        <v>432</v>
      </c>
    </row>
    <row r="42" ht="14.25" customHeight="1"/>
    <row r="43" ht="13.5">
      <c r="F43" s="6"/>
    </row>
  </sheetData>
  <sheetProtection/>
  <mergeCells count="15">
    <mergeCell ref="A41:B41"/>
    <mergeCell ref="A17:A18"/>
    <mergeCell ref="B17:E17"/>
    <mergeCell ref="F17:I17"/>
    <mergeCell ref="J17:L17"/>
    <mergeCell ref="A30:A31"/>
    <mergeCell ref="B30:E30"/>
    <mergeCell ref="F30:I30"/>
    <mergeCell ref="J30:L30"/>
    <mergeCell ref="A2:A3"/>
    <mergeCell ref="B2:B3"/>
    <mergeCell ref="C2:G2"/>
    <mergeCell ref="H2:I2"/>
    <mergeCell ref="J2:K2"/>
    <mergeCell ref="L2:L3"/>
  </mergeCells>
  <printOptions/>
  <pageMargins left="0.8661417322834646" right="0.7086614173228347" top="0.3937007874015748" bottom="0.3937007874015748" header="0.5118110236220472" footer="0.1968503937007874"/>
  <pageSetup horizontalDpi="600" verticalDpi="600" orientation="landscape" paperSize="9" scale="99" r:id="rId1"/>
  <headerFooter alignWithMargins="0">
    <oddFooter>&amp;L&amp;"ＭＳ Ｐ明朝,標準"&amp;10－38－</oddFooter>
  </headerFooter>
</worksheet>
</file>

<file path=xl/worksheets/sheet19.xml><?xml version="1.0" encoding="utf-8"?>
<worksheet xmlns="http://schemas.openxmlformats.org/spreadsheetml/2006/main" xmlns:r="http://schemas.openxmlformats.org/officeDocument/2006/relationships">
  <dimension ref="A1:N46"/>
  <sheetViews>
    <sheetView view="pageBreakPreview" zoomScale="60" zoomScalePageLayoutView="60" workbookViewId="0" topLeftCell="A16">
      <selection activeCell="B48" sqref="B48"/>
    </sheetView>
  </sheetViews>
  <sheetFormatPr defaultColWidth="9.00390625" defaultRowHeight="13.5"/>
  <cols>
    <col min="1" max="1" width="20.375" style="563" customWidth="1"/>
    <col min="2" max="2" width="6.875" style="563" customWidth="1"/>
    <col min="3" max="3" width="0.12890625" style="563" hidden="1" customWidth="1"/>
    <col min="4" max="7" width="9.75390625" style="563" customWidth="1"/>
    <col min="8" max="8" width="10.625" style="563" customWidth="1"/>
    <col min="9" max="13" width="9.75390625" style="563" customWidth="1"/>
    <col min="14" max="14" width="9.75390625" style="604" customWidth="1"/>
    <col min="15" max="16384" width="9.00390625" style="563" customWidth="1"/>
  </cols>
  <sheetData>
    <row r="1" spans="1:14" ht="16.5" customHeight="1" thickBot="1">
      <c r="A1" s="419" t="s">
        <v>433</v>
      </c>
      <c r="H1" s="564"/>
      <c r="I1" s="564"/>
      <c r="J1" s="564"/>
      <c r="K1" s="564"/>
      <c r="L1" s="564"/>
      <c r="M1" s="564"/>
      <c r="N1" s="424" t="s">
        <v>434</v>
      </c>
    </row>
    <row r="2" spans="1:14" ht="15" customHeight="1">
      <c r="A2" s="934" t="s">
        <v>136</v>
      </c>
      <c r="B2" s="565"/>
      <c r="C2" s="566" t="s">
        <v>435</v>
      </c>
      <c r="D2" s="926" t="s">
        <v>436</v>
      </c>
      <c r="E2" s="852" t="s">
        <v>437</v>
      </c>
      <c r="F2" s="799"/>
      <c r="G2" s="819"/>
      <c r="H2" s="924" t="s">
        <v>299</v>
      </c>
      <c r="I2" s="924" t="s">
        <v>300</v>
      </c>
      <c r="J2" s="926" t="s">
        <v>301</v>
      </c>
      <c r="K2" s="926" t="s">
        <v>302</v>
      </c>
      <c r="L2" s="926" t="s">
        <v>303</v>
      </c>
      <c r="M2" s="926" t="s">
        <v>304</v>
      </c>
      <c r="N2" s="928" t="s">
        <v>305</v>
      </c>
    </row>
    <row r="3" spans="1:14" ht="11.25" customHeight="1" thickBot="1">
      <c r="A3" s="935"/>
      <c r="B3" s="567"/>
      <c r="C3" s="568"/>
      <c r="D3" s="927"/>
      <c r="E3" s="427" t="s">
        <v>438</v>
      </c>
      <c r="F3" s="569" t="s">
        <v>439</v>
      </c>
      <c r="G3" s="570" t="s">
        <v>440</v>
      </c>
      <c r="H3" s="925"/>
      <c r="I3" s="925"/>
      <c r="J3" s="927"/>
      <c r="K3" s="927"/>
      <c r="L3" s="927"/>
      <c r="M3" s="927"/>
      <c r="N3" s="929"/>
    </row>
    <row r="4" spans="1:14" ht="14.25" customHeight="1">
      <c r="A4" s="930" t="s">
        <v>441</v>
      </c>
      <c r="B4" s="931"/>
      <c r="C4" s="571">
        <v>21660310</v>
      </c>
      <c r="D4" s="572">
        <v>22089778</v>
      </c>
      <c r="E4" s="573">
        <v>22392106</v>
      </c>
      <c r="F4" s="574">
        <v>4148136</v>
      </c>
      <c r="G4" s="575">
        <v>67466</v>
      </c>
      <c r="H4" s="572">
        <v>23059976</v>
      </c>
      <c r="I4" s="572">
        <v>24654848</v>
      </c>
      <c r="J4" s="572">
        <v>24343171</v>
      </c>
      <c r="K4" s="572">
        <v>23843239</v>
      </c>
      <c r="L4" s="572">
        <v>24453619</v>
      </c>
      <c r="M4" s="572">
        <v>26385137</v>
      </c>
      <c r="N4" s="576">
        <v>26675528</v>
      </c>
    </row>
    <row r="5" spans="1:14" ht="14.25" customHeight="1">
      <c r="A5" s="932" t="s">
        <v>442</v>
      </c>
      <c r="B5" s="933"/>
      <c r="C5" s="579">
        <v>3683144</v>
      </c>
      <c r="D5" s="194">
        <v>4153096</v>
      </c>
      <c r="E5" s="580">
        <v>4119071</v>
      </c>
      <c r="F5" s="581">
        <v>449231</v>
      </c>
      <c r="G5" s="582" t="s">
        <v>308</v>
      </c>
      <c r="H5" s="194">
        <v>4534789</v>
      </c>
      <c r="I5" s="194">
        <v>4657644</v>
      </c>
      <c r="J5" s="194">
        <v>5511399</v>
      </c>
      <c r="K5" s="194">
        <v>5528367</v>
      </c>
      <c r="L5" s="194">
        <v>5413748</v>
      </c>
      <c r="M5" s="194">
        <v>5575924</v>
      </c>
      <c r="N5" s="583">
        <v>5575775</v>
      </c>
    </row>
    <row r="6" spans="1:14" ht="14.25" customHeight="1">
      <c r="A6" s="577" t="s">
        <v>443</v>
      </c>
      <c r="B6" s="578"/>
      <c r="C6" s="579"/>
      <c r="D6" s="194"/>
      <c r="E6" s="580"/>
      <c r="F6" s="581"/>
      <c r="G6" s="582"/>
      <c r="H6" s="194"/>
      <c r="I6" s="194"/>
      <c r="J6" s="194"/>
      <c r="K6" s="194">
        <v>574078</v>
      </c>
      <c r="L6" s="194">
        <v>531657</v>
      </c>
      <c r="M6" s="194">
        <v>519442</v>
      </c>
      <c r="N6" s="583">
        <v>522102</v>
      </c>
    </row>
    <row r="7" spans="1:14" ht="14.25" customHeight="1">
      <c r="A7" s="932" t="s">
        <v>444</v>
      </c>
      <c r="B7" s="933"/>
      <c r="C7" s="579">
        <v>2569867</v>
      </c>
      <c r="D7" s="194">
        <v>2844279</v>
      </c>
      <c r="E7" s="580">
        <v>3097120</v>
      </c>
      <c r="F7" s="581">
        <v>334743</v>
      </c>
      <c r="G7" s="582" t="s">
        <v>308</v>
      </c>
      <c r="H7" s="194">
        <v>3771678</v>
      </c>
      <c r="I7" s="194">
        <v>3848067</v>
      </c>
      <c r="J7" s="194">
        <v>4003347</v>
      </c>
      <c r="K7" s="194">
        <v>4262458</v>
      </c>
      <c r="L7" s="194">
        <v>4243018</v>
      </c>
      <c r="M7" s="194">
        <v>4581523</v>
      </c>
      <c r="N7" s="583">
        <v>4745011</v>
      </c>
    </row>
    <row r="8" spans="1:14" ht="14.25" customHeight="1">
      <c r="A8" s="932" t="s">
        <v>445</v>
      </c>
      <c r="B8" s="933"/>
      <c r="C8" s="579">
        <v>5845812</v>
      </c>
      <c r="D8" s="194">
        <v>5496364</v>
      </c>
      <c r="E8" s="580">
        <v>5259760</v>
      </c>
      <c r="F8" s="581">
        <v>638482</v>
      </c>
      <c r="G8" s="582" t="s">
        <v>308</v>
      </c>
      <c r="H8" s="194">
        <v>6071112</v>
      </c>
      <c r="I8" s="194">
        <v>5960234</v>
      </c>
      <c r="J8" s="194">
        <v>6111313</v>
      </c>
      <c r="K8" s="194">
        <v>507676</v>
      </c>
      <c r="L8" s="194">
        <v>38883</v>
      </c>
      <c r="M8" s="194">
        <v>31952</v>
      </c>
      <c r="N8" s="583">
        <v>19345</v>
      </c>
    </row>
    <row r="9" spans="1:14" ht="14.25" customHeight="1">
      <c r="A9" s="932" t="s">
        <v>446</v>
      </c>
      <c r="B9" s="933"/>
      <c r="C9" s="579">
        <v>128012</v>
      </c>
      <c r="D9" s="194">
        <v>75890</v>
      </c>
      <c r="E9" s="580">
        <v>111316</v>
      </c>
      <c r="F9" s="581">
        <v>87389</v>
      </c>
      <c r="G9" s="582" t="s">
        <v>308</v>
      </c>
      <c r="H9" s="194">
        <v>191631</v>
      </c>
      <c r="I9" s="194">
        <v>236190</v>
      </c>
      <c r="J9" s="194">
        <v>219436</v>
      </c>
      <c r="K9" s="194">
        <v>220694</v>
      </c>
      <c r="L9" s="194">
        <v>228872</v>
      </c>
      <c r="M9" s="194">
        <v>230886</v>
      </c>
      <c r="N9" s="583">
        <v>238351</v>
      </c>
    </row>
    <row r="10" spans="1:14" ht="14.25" customHeight="1">
      <c r="A10" s="932" t="s">
        <v>447</v>
      </c>
      <c r="B10" s="933"/>
      <c r="C10" s="579" t="s">
        <v>308</v>
      </c>
      <c r="D10" s="194" t="s">
        <v>308</v>
      </c>
      <c r="E10" s="580" t="s">
        <v>308</v>
      </c>
      <c r="F10" s="581">
        <v>8249</v>
      </c>
      <c r="G10" s="582" t="s">
        <v>308</v>
      </c>
      <c r="H10" s="194">
        <v>7329</v>
      </c>
      <c r="I10" s="194">
        <v>6988</v>
      </c>
      <c r="J10" s="194">
        <v>9350</v>
      </c>
      <c r="K10" s="194">
        <v>9540</v>
      </c>
      <c r="L10" s="194">
        <v>9952</v>
      </c>
      <c r="M10" s="194">
        <v>9625</v>
      </c>
      <c r="N10" s="583">
        <v>9627</v>
      </c>
    </row>
    <row r="11" spans="1:14" ht="14.25" customHeight="1">
      <c r="A11" s="932" t="s">
        <v>448</v>
      </c>
      <c r="B11" s="933"/>
      <c r="C11" s="579">
        <v>95208</v>
      </c>
      <c r="D11" s="194">
        <v>157187</v>
      </c>
      <c r="E11" s="580">
        <v>152365</v>
      </c>
      <c r="F11" s="581">
        <v>7218</v>
      </c>
      <c r="G11" s="582" t="s">
        <v>308</v>
      </c>
      <c r="H11" s="194">
        <v>134450</v>
      </c>
      <c r="I11" s="194">
        <v>116922</v>
      </c>
      <c r="J11" s="194">
        <v>95299</v>
      </c>
      <c r="K11" s="194">
        <v>89754</v>
      </c>
      <c r="L11" s="194">
        <v>114544</v>
      </c>
      <c r="M11" s="194">
        <v>69606</v>
      </c>
      <c r="N11" s="583">
        <v>79130</v>
      </c>
    </row>
    <row r="12" spans="1:14" ht="14.25" customHeight="1">
      <c r="A12" s="936" t="s">
        <v>449</v>
      </c>
      <c r="B12" s="937"/>
      <c r="C12" s="579">
        <v>24427</v>
      </c>
      <c r="D12" s="194">
        <v>22359</v>
      </c>
      <c r="E12" s="580">
        <v>20385</v>
      </c>
      <c r="F12" s="581">
        <v>4099</v>
      </c>
      <c r="G12" s="582" t="s">
        <v>308</v>
      </c>
      <c r="H12" s="194">
        <v>5080</v>
      </c>
      <c r="I12" s="194">
        <v>5219</v>
      </c>
      <c r="J12" s="194">
        <v>4272</v>
      </c>
      <c r="K12" s="194">
        <v>3523</v>
      </c>
      <c r="L12" s="194">
        <v>3255</v>
      </c>
      <c r="M12" s="194">
        <v>2399</v>
      </c>
      <c r="N12" s="583">
        <v>1354</v>
      </c>
    </row>
    <row r="13" spans="1:14" ht="14.25" customHeight="1">
      <c r="A13" s="932" t="s">
        <v>450</v>
      </c>
      <c r="B13" s="933"/>
      <c r="C13" s="579">
        <v>54027</v>
      </c>
      <c r="D13" s="194">
        <v>54003</v>
      </c>
      <c r="E13" s="580">
        <v>54003</v>
      </c>
      <c r="F13" s="581" t="s">
        <v>308</v>
      </c>
      <c r="G13" s="582" t="s">
        <v>308</v>
      </c>
      <c r="H13" s="194">
        <v>54003</v>
      </c>
      <c r="I13" s="194">
        <v>54000</v>
      </c>
      <c r="J13" s="194">
        <v>54000</v>
      </c>
      <c r="K13" s="194">
        <v>26000</v>
      </c>
      <c r="L13" s="194">
        <v>36000</v>
      </c>
      <c r="M13" s="194">
        <v>36000</v>
      </c>
      <c r="N13" s="583">
        <v>36000</v>
      </c>
    </row>
    <row r="14" spans="1:14" ht="14.25" customHeight="1">
      <c r="A14" s="936" t="s">
        <v>451</v>
      </c>
      <c r="B14" s="937"/>
      <c r="C14" s="579" t="s">
        <v>308</v>
      </c>
      <c r="D14" s="194" t="s">
        <v>452</v>
      </c>
      <c r="E14" s="580" t="s">
        <v>452</v>
      </c>
      <c r="F14" s="581" t="s">
        <v>452</v>
      </c>
      <c r="G14" s="582" t="s">
        <v>452</v>
      </c>
      <c r="H14" s="194" t="s">
        <v>452</v>
      </c>
      <c r="I14" s="194" t="s">
        <v>452</v>
      </c>
      <c r="J14" s="194" t="s">
        <v>452</v>
      </c>
      <c r="K14" s="194" t="s">
        <v>452</v>
      </c>
      <c r="L14" s="194" t="s">
        <v>452</v>
      </c>
      <c r="M14" s="194" t="s">
        <v>452</v>
      </c>
      <c r="N14" s="583" t="s">
        <v>453</v>
      </c>
    </row>
    <row r="15" spans="1:14" s="590" customFormat="1" ht="14.25" customHeight="1" hidden="1">
      <c r="A15" s="584" t="s">
        <v>454</v>
      </c>
      <c r="B15" s="585"/>
      <c r="C15" s="586" t="s">
        <v>452</v>
      </c>
      <c r="D15" s="587" t="s">
        <v>452</v>
      </c>
      <c r="E15" s="588" t="s">
        <v>452</v>
      </c>
      <c r="F15" s="589" t="s">
        <v>452</v>
      </c>
      <c r="G15" s="582" t="s">
        <v>452</v>
      </c>
      <c r="H15" s="587" t="s">
        <v>452</v>
      </c>
      <c r="I15" s="587" t="s">
        <v>452</v>
      </c>
      <c r="J15" s="587" t="s">
        <v>452</v>
      </c>
      <c r="K15" s="587" t="s">
        <v>452</v>
      </c>
      <c r="L15" s="587" t="s">
        <v>452</v>
      </c>
      <c r="M15" s="587" t="s">
        <v>452</v>
      </c>
      <c r="N15" s="583"/>
    </row>
    <row r="16" spans="1:14" ht="14.25" customHeight="1">
      <c r="A16" s="932" t="s">
        <v>455</v>
      </c>
      <c r="B16" s="933"/>
      <c r="C16" s="579">
        <v>55455</v>
      </c>
      <c r="D16" s="194">
        <v>53040</v>
      </c>
      <c r="E16" s="580" t="s">
        <v>452</v>
      </c>
      <c r="F16" s="581" t="s">
        <v>452</v>
      </c>
      <c r="G16" s="582" t="s">
        <v>452</v>
      </c>
      <c r="H16" s="194" t="s">
        <v>452</v>
      </c>
      <c r="I16" s="194" t="s">
        <v>452</v>
      </c>
      <c r="J16" s="194" t="s">
        <v>452</v>
      </c>
      <c r="K16" s="194" t="s">
        <v>452</v>
      </c>
      <c r="L16" s="194" t="s">
        <v>452</v>
      </c>
      <c r="M16" s="194" t="s">
        <v>452</v>
      </c>
      <c r="N16" s="583" t="s">
        <v>453</v>
      </c>
    </row>
    <row r="17" spans="1:14" ht="14.25" customHeight="1">
      <c r="A17" s="932" t="s">
        <v>456</v>
      </c>
      <c r="B17" s="933"/>
      <c r="C17" s="579">
        <v>50241</v>
      </c>
      <c r="D17" s="194">
        <v>36471</v>
      </c>
      <c r="E17" s="580" t="s">
        <v>452</v>
      </c>
      <c r="F17" s="581" t="s">
        <v>452</v>
      </c>
      <c r="G17" s="582" t="s">
        <v>452</v>
      </c>
      <c r="H17" s="194" t="s">
        <v>452</v>
      </c>
      <c r="I17" s="194" t="s">
        <v>452</v>
      </c>
      <c r="J17" s="194" t="s">
        <v>452</v>
      </c>
      <c r="K17" s="194" t="s">
        <v>452</v>
      </c>
      <c r="L17" s="194" t="s">
        <v>452</v>
      </c>
      <c r="M17" s="194" t="s">
        <v>452</v>
      </c>
      <c r="N17" s="583" t="s">
        <v>453</v>
      </c>
    </row>
    <row r="18" spans="1:14" ht="14.25" customHeight="1">
      <c r="A18" s="932" t="s">
        <v>457</v>
      </c>
      <c r="B18" s="933"/>
      <c r="C18" s="579" t="s">
        <v>452</v>
      </c>
      <c r="D18" s="194">
        <v>843167</v>
      </c>
      <c r="E18" s="580">
        <v>538766</v>
      </c>
      <c r="F18" s="581" t="s">
        <v>452</v>
      </c>
      <c r="G18" s="582" t="s">
        <v>452</v>
      </c>
      <c r="H18" s="194">
        <v>648766</v>
      </c>
      <c r="I18" s="194">
        <v>622244</v>
      </c>
      <c r="J18" s="194">
        <v>399139</v>
      </c>
      <c r="K18" s="194">
        <v>91337</v>
      </c>
      <c r="L18" s="194">
        <v>108732</v>
      </c>
      <c r="M18" s="194">
        <v>152265</v>
      </c>
      <c r="N18" s="583">
        <v>151237</v>
      </c>
    </row>
    <row r="19" spans="1:14" ht="14.25" customHeight="1">
      <c r="A19" s="932" t="s">
        <v>458</v>
      </c>
      <c r="B19" s="933"/>
      <c r="C19" s="579" t="s">
        <v>452</v>
      </c>
      <c r="D19" s="194" t="s">
        <v>452</v>
      </c>
      <c r="E19" s="580" t="s">
        <v>452</v>
      </c>
      <c r="F19" s="581">
        <v>22476</v>
      </c>
      <c r="G19" s="582" t="s">
        <v>452</v>
      </c>
      <c r="H19" s="194" t="s">
        <v>452</v>
      </c>
      <c r="I19" s="194" t="s">
        <v>452</v>
      </c>
      <c r="J19" s="194" t="s">
        <v>452</v>
      </c>
      <c r="K19" s="194" t="s">
        <v>452</v>
      </c>
      <c r="L19" s="194" t="s">
        <v>452</v>
      </c>
      <c r="M19" s="194" t="s">
        <v>452</v>
      </c>
      <c r="N19" s="583" t="s">
        <v>453</v>
      </c>
    </row>
    <row r="20" spans="1:14" ht="14.25" customHeight="1">
      <c r="A20" s="932" t="s">
        <v>459</v>
      </c>
      <c r="B20" s="933"/>
      <c r="C20" s="579">
        <v>4016186</v>
      </c>
      <c r="D20" s="194">
        <v>3607443</v>
      </c>
      <c r="E20" s="580">
        <v>3298956</v>
      </c>
      <c r="F20" s="581">
        <v>379100</v>
      </c>
      <c r="G20" s="582" t="s">
        <v>452</v>
      </c>
      <c r="H20" s="194">
        <v>3443163</v>
      </c>
      <c r="I20" s="194">
        <v>3599531</v>
      </c>
      <c r="J20" s="194">
        <v>3275133</v>
      </c>
      <c r="K20" s="194">
        <v>4655126</v>
      </c>
      <c r="L20" s="194">
        <v>4458356</v>
      </c>
      <c r="M20" s="194">
        <v>3144992</v>
      </c>
      <c r="N20" s="583">
        <v>3156241</v>
      </c>
    </row>
    <row r="21" spans="1:14" ht="14.25" customHeight="1">
      <c r="A21" s="932" t="s">
        <v>460</v>
      </c>
      <c r="B21" s="933"/>
      <c r="C21" s="579">
        <v>35527</v>
      </c>
      <c r="D21" s="194">
        <v>34821</v>
      </c>
      <c r="E21" s="580">
        <v>34066</v>
      </c>
      <c r="F21" s="581" t="s">
        <v>452</v>
      </c>
      <c r="G21" s="582" t="s">
        <v>452</v>
      </c>
      <c r="H21" s="194">
        <v>33919</v>
      </c>
      <c r="I21" s="194">
        <v>33600</v>
      </c>
      <c r="J21" s="194">
        <v>33492</v>
      </c>
      <c r="K21" s="194">
        <v>31824</v>
      </c>
      <c r="L21" s="194">
        <v>25170</v>
      </c>
      <c r="M21" s="194">
        <v>24134</v>
      </c>
      <c r="N21" s="583">
        <v>17034</v>
      </c>
    </row>
    <row r="22" spans="1:14" ht="14.25" customHeight="1">
      <c r="A22" s="932" t="s">
        <v>461</v>
      </c>
      <c r="B22" s="933"/>
      <c r="C22" s="579">
        <v>622046</v>
      </c>
      <c r="D22" s="194">
        <v>886786</v>
      </c>
      <c r="E22" s="580">
        <v>949067</v>
      </c>
      <c r="F22" s="581">
        <v>230934</v>
      </c>
      <c r="G22" s="582" t="s">
        <v>452</v>
      </c>
      <c r="H22" s="194">
        <v>1099208</v>
      </c>
      <c r="I22" s="194">
        <v>674939</v>
      </c>
      <c r="J22" s="194">
        <v>762016</v>
      </c>
      <c r="K22" s="194">
        <v>602798</v>
      </c>
      <c r="L22" s="194">
        <v>649800</v>
      </c>
      <c r="M22" s="194">
        <v>623408</v>
      </c>
      <c r="N22" s="583">
        <v>621740</v>
      </c>
    </row>
    <row r="23" spans="1:14" ht="14.25" customHeight="1">
      <c r="A23" s="932" t="s">
        <v>462</v>
      </c>
      <c r="B23" s="933"/>
      <c r="C23" s="579">
        <v>15012</v>
      </c>
      <c r="D23" s="194">
        <v>5578</v>
      </c>
      <c r="E23" s="580">
        <v>3120</v>
      </c>
      <c r="F23" s="581" t="s">
        <v>452</v>
      </c>
      <c r="G23" s="582" t="s">
        <v>452</v>
      </c>
      <c r="H23" s="194">
        <v>3152</v>
      </c>
      <c r="I23" s="194">
        <v>3201</v>
      </c>
      <c r="J23" s="194">
        <v>5240</v>
      </c>
      <c r="K23" s="194">
        <v>10074</v>
      </c>
      <c r="L23" s="194">
        <v>9790</v>
      </c>
      <c r="M23" s="194">
        <v>21713</v>
      </c>
      <c r="N23" s="583">
        <v>17414</v>
      </c>
    </row>
    <row r="24" spans="1:14" ht="14.25" customHeight="1">
      <c r="A24" s="932" t="s">
        <v>463</v>
      </c>
      <c r="B24" s="933"/>
      <c r="C24" s="579">
        <v>2964</v>
      </c>
      <c r="D24" s="194">
        <v>4077</v>
      </c>
      <c r="E24" s="580">
        <v>654</v>
      </c>
      <c r="F24" s="581" t="s">
        <v>452</v>
      </c>
      <c r="G24" s="582" t="s">
        <v>452</v>
      </c>
      <c r="H24" s="194">
        <v>755</v>
      </c>
      <c r="I24" s="194">
        <v>538</v>
      </c>
      <c r="J24" s="194">
        <v>1070</v>
      </c>
      <c r="K24" s="194">
        <v>2038</v>
      </c>
      <c r="L24" s="194">
        <v>5108</v>
      </c>
      <c r="M24" s="194">
        <v>5495</v>
      </c>
      <c r="N24" s="583">
        <v>4731</v>
      </c>
    </row>
    <row r="25" spans="1:14" ht="14.25" customHeight="1">
      <c r="A25" s="932" t="s">
        <v>464</v>
      </c>
      <c r="B25" s="933"/>
      <c r="C25" s="579">
        <v>158</v>
      </c>
      <c r="D25" s="194">
        <v>157</v>
      </c>
      <c r="E25" s="580">
        <v>158</v>
      </c>
      <c r="F25" s="581" t="s">
        <v>452</v>
      </c>
      <c r="G25" s="582" t="s">
        <v>452</v>
      </c>
      <c r="H25" s="194">
        <v>158</v>
      </c>
      <c r="I25" s="194">
        <v>158</v>
      </c>
      <c r="J25" s="194">
        <v>158</v>
      </c>
      <c r="K25" s="194">
        <v>158</v>
      </c>
      <c r="L25" s="194">
        <v>158</v>
      </c>
      <c r="M25" s="194">
        <v>158</v>
      </c>
      <c r="N25" s="583">
        <v>158</v>
      </c>
    </row>
    <row r="26" spans="1:14" ht="14.25" customHeight="1">
      <c r="A26" s="932" t="s">
        <v>465</v>
      </c>
      <c r="B26" s="933"/>
      <c r="C26" s="579">
        <v>35503</v>
      </c>
      <c r="D26" s="194">
        <v>33745</v>
      </c>
      <c r="E26" s="580">
        <v>32708</v>
      </c>
      <c r="F26" s="581" t="s">
        <v>452</v>
      </c>
      <c r="G26" s="582" t="s">
        <v>452</v>
      </c>
      <c r="H26" s="194">
        <v>31654</v>
      </c>
      <c r="I26" s="194">
        <v>30594</v>
      </c>
      <c r="J26" s="194">
        <v>29529</v>
      </c>
      <c r="K26" s="194">
        <v>28572</v>
      </c>
      <c r="L26" s="194">
        <v>26397</v>
      </c>
      <c r="M26" s="194">
        <v>26624</v>
      </c>
      <c r="N26" s="583">
        <v>23474</v>
      </c>
    </row>
    <row r="27" spans="1:14" ht="14.25" customHeight="1">
      <c r="A27" s="577" t="s">
        <v>466</v>
      </c>
      <c r="B27" s="578"/>
      <c r="C27" s="579" t="s">
        <v>452</v>
      </c>
      <c r="D27" s="194" t="s">
        <v>452</v>
      </c>
      <c r="E27" s="580" t="s">
        <v>452</v>
      </c>
      <c r="F27" s="581" t="s">
        <v>452</v>
      </c>
      <c r="G27" s="582" t="s">
        <v>452</v>
      </c>
      <c r="H27" s="194" t="s">
        <v>452</v>
      </c>
      <c r="I27" s="194" t="s">
        <v>452</v>
      </c>
      <c r="J27" s="194">
        <v>89104</v>
      </c>
      <c r="K27" s="194">
        <v>74675</v>
      </c>
      <c r="L27" s="194">
        <v>72900</v>
      </c>
      <c r="M27" s="194">
        <v>77461</v>
      </c>
      <c r="N27" s="583">
        <v>76755</v>
      </c>
    </row>
    <row r="28" spans="1:14" ht="14.25" customHeight="1">
      <c r="A28" s="938" t="s">
        <v>467</v>
      </c>
      <c r="B28" s="939"/>
      <c r="C28" s="591" t="s">
        <v>452</v>
      </c>
      <c r="D28" s="592" t="s">
        <v>452</v>
      </c>
      <c r="E28" s="593" t="s">
        <v>452</v>
      </c>
      <c r="F28" s="594">
        <v>632</v>
      </c>
      <c r="G28" s="595" t="s">
        <v>452</v>
      </c>
      <c r="H28" s="592" t="s">
        <v>452</v>
      </c>
      <c r="I28" s="592" t="s">
        <v>452</v>
      </c>
      <c r="J28" s="592" t="s">
        <v>452</v>
      </c>
      <c r="K28" s="592" t="s">
        <v>452</v>
      </c>
      <c r="L28" s="592" t="s">
        <v>452</v>
      </c>
      <c r="M28" s="592" t="s">
        <v>452</v>
      </c>
      <c r="N28" s="596" t="s">
        <v>453</v>
      </c>
    </row>
    <row r="29" spans="1:14" s="604" customFormat="1" ht="14.25" customHeight="1">
      <c r="A29" s="940" t="s">
        <v>468</v>
      </c>
      <c r="B29" s="597" t="s">
        <v>469</v>
      </c>
      <c r="C29" s="598">
        <v>1002664</v>
      </c>
      <c r="D29" s="599">
        <v>1020103</v>
      </c>
      <c r="E29" s="600">
        <v>1037170</v>
      </c>
      <c r="F29" s="601" t="s">
        <v>452</v>
      </c>
      <c r="G29" s="602" t="s">
        <v>452</v>
      </c>
      <c r="H29" s="599">
        <v>1030970</v>
      </c>
      <c r="I29" s="599">
        <v>1005964</v>
      </c>
      <c r="J29" s="599">
        <v>949042</v>
      </c>
      <c r="K29" s="599">
        <v>907969</v>
      </c>
      <c r="L29" s="599">
        <v>894583</v>
      </c>
      <c r="M29" s="599">
        <v>877385</v>
      </c>
      <c r="N29" s="603">
        <v>854055</v>
      </c>
    </row>
    <row r="30" spans="1:14" s="604" customFormat="1" ht="14.25" customHeight="1">
      <c r="A30" s="941"/>
      <c r="B30" s="605" t="s">
        <v>470</v>
      </c>
      <c r="C30" s="606">
        <v>988868</v>
      </c>
      <c r="D30" s="607">
        <v>977668</v>
      </c>
      <c r="E30" s="608">
        <v>955980</v>
      </c>
      <c r="F30" s="609" t="s">
        <v>452</v>
      </c>
      <c r="G30" s="610" t="s">
        <v>452</v>
      </c>
      <c r="H30" s="607">
        <v>977471</v>
      </c>
      <c r="I30" s="607">
        <v>933258</v>
      </c>
      <c r="J30" s="607">
        <v>930252</v>
      </c>
      <c r="K30" s="607">
        <v>891152</v>
      </c>
      <c r="L30" s="607">
        <v>865845</v>
      </c>
      <c r="M30" s="607">
        <v>861281</v>
      </c>
      <c r="N30" s="611">
        <v>843469</v>
      </c>
    </row>
    <row r="31" spans="1:14" s="604" customFormat="1" ht="14.25" customHeight="1">
      <c r="A31" s="940" t="s">
        <v>471</v>
      </c>
      <c r="B31" s="597" t="s">
        <v>469</v>
      </c>
      <c r="C31" s="612" t="s">
        <v>452</v>
      </c>
      <c r="D31" s="189" t="s">
        <v>452</v>
      </c>
      <c r="E31" s="613" t="s">
        <v>452</v>
      </c>
      <c r="F31" s="614">
        <v>4156</v>
      </c>
      <c r="G31" s="602" t="s">
        <v>452</v>
      </c>
      <c r="H31" s="599">
        <v>351895</v>
      </c>
      <c r="I31" s="599">
        <v>289432</v>
      </c>
      <c r="J31" s="599">
        <v>290518</v>
      </c>
      <c r="K31" s="189" t="s">
        <v>452</v>
      </c>
      <c r="L31" s="189" t="s">
        <v>452</v>
      </c>
      <c r="M31" s="189" t="s">
        <v>452</v>
      </c>
      <c r="N31" s="603" t="s">
        <v>452</v>
      </c>
    </row>
    <row r="32" spans="1:14" s="604" customFormat="1" ht="14.25" customHeight="1" thickBot="1">
      <c r="A32" s="942"/>
      <c r="B32" s="615" t="s">
        <v>470</v>
      </c>
      <c r="C32" s="616" t="s">
        <v>452</v>
      </c>
      <c r="D32" s="212" t="s">
        <v>452</v>
      </c>
      <c r="E32" s="617" t="s">
        <v>452</v>
      </c>
      <c r="F32" s="618">
        <v>53339</v>
      </c>
      <c r="G32" s="619" t="s">
        <v>452</v>
      </c>
      <c r="H32" s="620">
        <v>331363</v>
      </c>
      <c r="I32" s="620">
        <v>289170</v>
      </c>
      <c r="J32" s="620">
        <v>289858</v>
      </c>
      <c r="K32" s="212" t="s">
        <v>452</v>
      </c>
      <c r="L32" s="212" t="s">
        <v>452</v>
      </c>
      <c r="M32" s="212" t="s">
        <v>452</v>
      </c>
      <c r="N32" s="621" t="s">
        <v>452</v>
      </c>
    </row>
    <row r="33" spans="1:14" s="604" customFormat="1" ht="4.5" customHeight="1">
      <c r="A33" s="622"/>
      <c r="B33" s="623"/>
      <c r="C33" s="624"/>
      <c r="D33" s="624"/>
      <c r="E33" s="624"/>
      <c r="F33" s="625"/>
      <c r="G33" s="624"/>
      <c r="H33" s="625"/>
      <c r="I33" s="625"/>
      <c r="J33" s="625"/>
      <c r="K33" s="624"/>
      <c r="L33" s="626"/>
      <c r="M33" s="626"/>
      <c r="N33" s="627"/>
    </row>
    <row r="34" spans="1:14" ht="16.5" customHeight="1" thickBot="1">
      <c r="A34" s="419" t="s">
        <v>472</v>
      </c>
      <c r="H34" s="628" t="s">
        <v>473</v>
      </c>
      <c r="I34" s="564"/>
      <c r="L34" s="564"/>
      <c r="M34" s="564"/>
      <c r="N34" s="424" t="s">
        <v>474</v>
      </c>
    </row>
    <row r="35" spans="1:14" ht="15" customHeight="1" thickBot="1">
      <c r="A35" s="943" t="s">
        <v>136</v>
      </c>
      <c r="B35" s="944"/>
      <c r="C35" s="629" t="s">
        <v>475</v>
      </c>
      <c r="D35" s="630" t="s">
        <v>367</v>
      </c>
      <c r="E35" s="630" t="s">
        <v>476</v>
      </c>
      <c r="F35" s="630" t="s">
        <v>435</v>
      </c>
      <c r="G35" s="630" t="s">
        <v>436</v>
      </c>
      <c r="H35" s="631" t="s">
        <v>437</v>
      </c>
      <c r="I35" s="630" t="s">
        <v>477</v>
      </c>
      <c r="J35" s="630" t="s">
        <v>478</v>
      </c>
      <c r="K35" s="630" t="s">
        <v>479</v>
      </c>
      <c r="L35" s="630" t="s">
        <v>480</v>
      </c>
      <c r="M35" s="630" t="s">
        <v>481</v>
      </c>
      <c r="N35" s="632" t="s">
        <v>482</v>
      </c>
    </row>
    <row r="36" spans="1:14" ht="14.25" customHeight="1">
      <c r="A36" s="633" t="s">
        <v>483</v>
      </c>
      <c r="B36" s="634"/>
      <c r="C36" s="635">
        <v>6885654</v>
      </c>
      <c r="D36" s="636">
        <v>6942820</v>
      </c>
      <c r="E36" s="636">
        <v>6657257</v>
      </c>
      <c r="F36" s="636">
        <v>6383539</v>
      </c>
      <c r="G36" s="636">
        <v>6213879</v>
      </c>
      <c r="H36" s="636">
        <v>7685393</v>
      </c>
      <c r="I36" s="636">
        <v>7982625</v>
      </c>
      <c r="J36" s="636">
        <v>7835366</v>
      </c>
      <c r="K36" s="636">
        <v>7579192</v>
      </c>
      <c r="L36" s="636">
        <v>7731201</v>
      </c>
      <c r="M36" s="636">
        <v>7937079</v>
      </c>
      <c r="N36" s="637">
        <v>8393506</v>
      </c>
    </row>
    <row r="37" spans="1:14" s="604" customFormat="1" ht="14.25" customHeight="1">
      <c r="A37" s="638" t="s">
        <v>484</v>
      </c>
      <c r="B37" s="639"/>
      <c r="C37" s="640">
        <f aca="true" t="shared" si="0" ref="C37:M37">C36/6086836*100</f>
        <v>113.1236984206573</v>
      </c>
      <c r="D37" s="641">
        <f t="shared" si="0"/>
        <v>114.06287273059435</v>
      </c>
      <c r="E37" s="641">
        <f t="shared" si="0"/>
        <v>109.37138769633353</v>
      </c>
      <c r="F37" s="641">
        <f t="shared" si="0"/>
        <v>104.87450294372971</v>
      </c>
      <c r="G37" s="641">
        <f t="shared" si="0"/>
        <v>102.08717632609125</v>
      </c>
      <c r="H37" s="641">
        <f t="shared" si="0"/>
        <v>126.26252785519438</v>
      </c>
      <c r="I37" s="641">
        <f t="shared" si="0"/>
        <v>131.14572168528937</v>
      </c>
      <c r="J37" s="641">
        <f t="shared" si="0"/>
        <v>128.7264187830919</v>
      </c>
      <c r="K37" s="641">
        <f t="shared" si="0"/>
        <v>124.51776259455652</v>
      </c>
      <c r="L37" s="641">
        <f t="shared" si="0"/>
        <v>127.01510275617743</v>
      </c>
      <c r="M37" s="641">
        <f t="shared" si="0"/>
        <v>130.39745115524715</v>
      </c>
      <c r="N37" s="642">
        <v>137.9</v>
      </c>
    </row>
    <row r="38" spans="1:14" ht="14.25" customHeight="1">
      <c r="A38" s="643" t="s">
        <v>485</v>
      </c>
      <c r="B38" s="644"/>
      <c r="C38" s="645">
        <v>5999576</v>
      </c>
      <c r="D38" s="646">
        <v>6012728</v>
      </c>
      <c r="E38" s="646">
        <v>5797826</v>
      </c>
      <c r="F38" s="646">
        <v>5551184</v>
      </c>
      <c r="G38" s="646">
        <v>5443808</v>
      </c>
      <c r="H38" s="646">
        <v>6766202</v>
      </c>
      <c r="I38" s="646">
        <v>7071445</v>
      </c>
      <c r="J38" s="646">
        <v>6985247</v>
      </c>
      <c r="K38" s="646">
        <v>6789981</v>
      </c>
      <c r="L38" s="646">
        <v>6922306</v>
      </c>
      <c r="M38" s="646">
        <v>7104507</v>
      </c>
      <c r="N38" s="647">
        <v>7507740</v>
      </c>
    </row>
    <row r="39" spans="1:14" ht="14.25" customHeight="1">
      <c r="A39" s="648" t="s">
        <v>486</v>
      </c>
      <c r="B39" s="649"/>
      <c r="C39" s="650">
        <v>886078</v>
      </c>
      <c r="D39" s="651">
        <v>930092</v>
      </c>
      <c r="E39" s="651">
        <v>859431</v>
      </c>
      <c r="F39" s="651">
        <v>832355</v>
      </c>
      <c r="G39" s="651">
        <v>770071</v>
      </c>
      <c r="H39" s="651">
        <v>919191</v>
      </c>
      <c r="I39" s="651">
        <v>911180</v>
      </c>
      <c r="J39" s="651">
        <v>850119</v>
      </c>
      <c r="K39" s="651">
        <v>789211</v>
      </c>
      <c r="L39" s="651">
        <v>808895</v>
      </c>
      <c r="M39" s="651">
        <v>832572</v>
      </c>
      <c r="N39" s="652">
        <v>885766</v>
      </c>
    </row>
    <row r="40" spans="1:14" ht="14.25" customHeight="1">
      <c r="A40" s="653" t="s">
        <v>487</v>
      </c>
      <c r="B40" s="654"/>
      <c r="C40" s="655">
        <v>10996722</v>
      </c>
      <c r="D40" s="656">
        <v>11094228</v>
      </c>
      <c r="E40" s="656">
        <v>10990698</v>
      </c>
      <c r="F40" s="656">
        <v>10539002</v>
      </c>
      <c r="G40" s="656">
        <v>10179375</v>
      </c>
      <c r="H40" s="656">
        <v>11978037</v>
      </c>
      <c r="I40" s="656">
        <v>11912311</v>
      </c>
      <c r="J40" s="656">
        <v>12008809</v>
      </c>
      <c r="K40" s="656">
        <v>11758213</v>
      </c>
      <c r="L40" s="656">
        <v>11783403</v>
      </c>
      <c r="M40" s="656">
        <v>11873493</v>
      </c>
      <c r="N40" s="657">
        <v>11747664</v>
      </c>
    </row>
    <row r="41" spans="1:14" ht="14.25" customHeight="1">
      <c r="A41" s="643" t="s">
        <v>488</v>
      </c>
      <c r="B41" s="644"/>
      <c r="C41" s="645">
        <v>4991376</v>
      </c>
      <c r="D41" s="646">
        <v>5081500</v>
      </c>
      <c r="E41" s="646">
        <v>5196351</v>
      </c>
      <c r="F41" s="646">
        <v>4981333</v>
      </c>
      <c r="G41" s="646">
        <v>4716087</v>
      </c>
      <c r="H41" s="646">
        <v>5206062</v>
      </c>
      <c r="I41" s="646">
        <v>5262075</v>
      </c>
      <c r="J41" s="646">
        <v>5467123</v>
      </c>
      <c r="K41" s="646">
        <v>5425819</v>
      </c>
      <c r="L41" s="646">
        <v>5350213</v>
      </c>
      <c r="M41" s="646">
        <v>5253142</v>
      </c>
      <c r="N41" s="647">
        <v>4758218</v>
      </c>
    </row>
    <row r="42" spans="1:14" ht="14.25" customHeight="1" thickBot="1">
      <c r="A42" s="658" t="s">
        <v>489</v>
      </c>
      <c r="B42" s="659"/>
      <c r="C42" s="660">
        <v>0.454</v>
      </c>
      <c r="D42" s="661">
        <v>0.458</v>
      </c>
      <c r="E42" s="661">
        <v>0.473</v>
      </c>
      <c r="F42" s="661">
        <v>0.473</v>
      </c>
      <c r="G42" s="661">
        <v>0.463</v>
      </c>
      <c r="H42" s="661">
        <v>0.424</v>
      </c>
      <c r="I42" s="661">
        <v>0.431</v>
      </c>
      <c r="J42" s="661">
        <v>0.444</v>
      </c>
      <c r="K42" s="661">
        <v>0.461</v>
      </c>
      <c r="L42" s="661">
        <v>0.454</v>
      </c>
      <c r="M42" s="661">
        <v>0.442</v>
      </c>
      <c r="N42" s="662">
        <v>0.405</v>
      </c>
    </row>
    <row r="43" spans="1:14" s="1" customFormat="1" ht="13.5" customHeight="1">
      <c r="A43" s="1" t="s">
        <v>490</v>
      </c>
      <c r="C43" s="1" t="s">
        <v>491</v>
      </c>
      <c r="E43" s="1" t="s">
        <v>491</v>
      </c>
      <c r="N43" s="316"/>
    </row>
    <row r="44" spans="3:14" s="1" customFormat="1" ht="13.5" customHeight="1">
      <c r="C44" s="1" t="s">
        <v>492</v>
      </c>
      <c r="E44" s="1" t="s">
        <v>492</v>
      </c>
      <c r="H44" s="1" t="s">
        <v>493</v>
      </c>
      <c r="N44" s="177"/>
    </row>
    <row r="45" spans="3:14" s="1" customFormat="1" ht="13.5" customHeight="1">
      <c r="C45" s="1" t="s">
        <v>494</v>
      </c>
      <c r="E45" s="1" t="s">
        <v>494</v>
      </c>
      <c r="N45" s="177"/>
    </row>
    <row r="46" s="1" customFormat="1" ht="11.25">
      <c r="N46" s="177"/>
    </row>
  </sheetData>
  <sheetProtection/>
  <mergeCells count="35">
    <mergeCell ref="A26:B26"/>
    <mergeCell ref="A28:B28"/>
    <mergeCell ref="A29:A30"/>
    <mergeCell ref="A31:A32"/>
    <mergeCell ref="A35:B35"/>
    <mergeCell ref="A20:B20"/>
    <mergeCell ref="A21:B21"/>
    <mergeCell ref="A22:B22"/>
    <mergeCell ref="A23:B23"/>
    <mergeCell ref="A24:B24"/>
    <mergeCell ref="A25:B25"/>
    <mergeCell ref="A13:B13"/>
    <mergeCell ref="A14:B14"/>
    <mergeCell ref="A16:B16"/>
    <mergeCell ref="A17:B17"/>
    <mergeCell ref="A18:B18"/>
    <mergeCell ref="A19:B19"/>
    <mergeCell ref="A7:B7"/>
    <mergeCell ref="A8:B8"/>
    <mergeCell ref="A9:B9"/>
    <mergeCell ref="A10:B10"/>
    <mergeCell ref="A11:B11"/>
    <mergeCell ref="A12:B12"/>
    <mergeCell ref="A4:B4"/>
    <mergeCell ref="A5:B5"/>
    <mergeCell ref="A2:A3"/>
    <mergeCell ref="D2:D3"/>
    <mergeCell ref="E2:G2"/>
    <mergeCell ref="H2:H3"/>
    <mergeCell ref="I2:I3"/>
    <mergeCell ref="J2:J3"/>
    <mergeCell ref="K2:K3"/>
    <mergeCell ref="L2:L3"/>
    <mergeCell ref="M2:M3"/>
    <mergeCell ref="N2:N3"/>
  </mergeCells>
  <printOptions/>
  <pageMargins left="0.7874015748031497" right="0.7874015748031497" top="0.3937007874015748" bottom="0.3937007874015748" header="0.5118110236220472" footer="0.1968503937007874"/>
  <pageSetup horizontalDpi="600" verticalDpi="600" orientation="landscape" paperSize="9" scale="96" r:id="rId1"/>
  <headerFooter alignWithMargins="0">
    <oddFooter>&amp;R&amp;"ＭＳ Ｐ明朝,標準"&amp;10－39－</oddFooter>
  </headerFooter>
</worksheet>
</file>

<file path=xl/worksheets/sheet2.xml><?xml version="1.0" encoding="utf-8"?>
<worksheet xmlns="http://schemas.openxmlformats.org/spreadsheetml/2006/main" xmlns:r="http://schemas.openxmlformats.org/officeDocument/2006/relationships">
  <dimension ref="A1:AB33"/>
  <sheetViews>
    <sheetView view="pageLayout" workbookViewId="0" topLeftCell="A10">
      <selection activeCell="A2" sqref="A2:W43"/>
    </sheetView>
  </sheetViews>
  <sheetFormatPr defaultColWidth="9.00390625" defaultRowHeight="13.5"/>
  <cols>
    <col min="1" max="1" width="2.625" style="1085" customWidth="1"/>
    <col min="2" max="2" width="12.125" style="1085" customWidth="1"/>
    <col min="3" max="3" width="5.125" style="1085" customWidth="1"/>
    <col min="4" max="4" width="4.75390625" style="1085" customWidth="1"/>
    <col min="5" max="5" width="5.125" style="1085" customWidth="1"/>
    <col min="6" max="6" width="4.75390625" style="1085" customWidth="1"/>
    <col min="7" max="7" width="5.125" style="1085" customWidth="1"/>
    <col min="8" max="8" width="4.75390625" style="1085" customWidth="1"/>
    <col min="9" max="9" width="5.125" style="1085" customWidth="1"/>
    <col min="10" max="10" width="4.75390625" style="1085" customWidth="1"/>
    <col min="11" max="11" width="5.125" style="1085" customWidth="1"/>
    <col min="12" max="12" width="4.75390625" style="1085" customWidth="1"/>
    <col min="13" max="13" width="5.125" style="1085" customWidth="1"/>
    <col min="14" max="14" width="4.75390625" style="1085" customWidth="1"/>
    <col min="15" max="15" width="5.125" style="1085" customWidth="1"/>
    <col min="16" max="16" width="4.75390625" style="1085" customWidth="1"/>
    <col min="17" max="17" width="5.125" style="1085" customWidth="1"/>
    <col min="18" max="18" width="4.75390625" style="1085" customWidth="1"/>
    <col min="19" max="19" width="5.125" style="1085" customWidth="1"/>
    <col min="20" max="20" width="4.75390625" style="1085" customWidth="1"/>
    <col min="21" max="21" width="5.125" style="1085" customWidth="1"/>
    <col min="22" max="22" width="4.75390625" style="1085" customWidth="1"/>
    <col min="23" max="23" width="5.125" style="1085" customWidth="1"/>
    <col min="24" max="24" width="4.75390625" style="1085" customWidth="1"/>
    <col min="25" max="25" width="5.125" style="1085" customWidth="1"/>
    <col min="26" max="26" width="4.75390625" style="1085" customWidth="1"/>
    <col min="27" max="16384" width="9.00390625" style="1085" customWidth="1"/>
  </cols>
  <sheetData>
    <row r="1" spans="1:11" s="3" customFormat="1" ht="16.5" customHeight="1">
      <c r="A1" s="419" t="s">
        <v>667</v>
      </c>
      <c r="B1" s="419"/>
      <c r="C1" s="419"/>
      <c r="J1" s="6"/>
      <c r="K1" s="6"/>
    </row>
    <row r="2" spans="1:26" s="3" customFormat="1" ht="16.5" customHeight="1" thickBot="1">
      <c r="A2" s="963" t="s">
        <v>668</v>
      </c>
      <c r="B2" s="963"/>
      <c r="C2" s="977"/>
      <c r="X2" s="421"/>
      <c r="Y2" s="421"/>
      <c r="Z2" s="421" t="s">
        <v>669</v>
      </c>
    </row>
    <row r="3" spans="1:26" s="3" customFormat="1" ht="15.75" customHeight="1">
      <c r="A3" s="725" t="s">
        <v>136</v>
      </c>
      <c r="B3" s="726"/>
      <c r="C3" s="1009" t="s">
        <v>670</v>
      </c>
      <c r="D3" s="911"/>
      <c r="E3" s="906" t="s">
        <v>671</v>
      </c>
      <c r="F3" s="911"/>
      <c r="G3" s="906" t="s">
        <v>672</v>
      </c>
      <c r="H3" s="911"/>
      <c r="I3" s="906" t="s">
        <v>673</v>
      </c>
      <c r="J3" s="911"/>
      <c r="K3" s="906" t="s">
        <v>332</v>
      </c>
      <c r="L3" s="911"/>
      <c r="M3" s="906" t="s">
        <v>335</v>
      </c>
      <c r="N3" s="911"/>
      <c r="O3" s="906" t="s">
        <v>674</v>
      </c>
      <c r="P3" s="911"/>
      <c r="Q3" s="906" t="s">
        <v>416</v>
      </c>
      <c r="R3" s="911"/>
      <c r="S3" s="720" t="s">
        <v>399</v>
      </c>
      <c r="T3" s="720"/>
      <c r="U3" s="720"/>
      <c r="V3" s="720"/>
      <c r="W3" s="906" t="s">
        <v>675</v>
      </c>
      <c r="X3" s="911"/>
      <c r="Y3" s="906" t="s">
        <v>676</v>
      </c>
      <c r="Z3" s="1010"/>
    </row>
    <row r="4" spans="1:26" s="3" customFormat="1" ht="14.25" customHeight="1" thickBot="1">
      <c r="A4" s="727"/>
      <c r="B4" s="729"/>
      <c r="C4" s="1011"/>
      <c r="D4" s="905"/>
      <c r="E4" s="894"/>
      <c r="F4" s="905"/>
      <c r="G4" s="894"/>
      <c r="H4" s="905"/>
      <c r="I4" s="894"/>
      <c r="J4" s="905"/>
      <c r="K4" s="894"/>
      <c r="L4" s="905"/>
      <c r="M4" s="894"/>
      <c r="N4" s="905"/>
      <c r="O4" s="894"/>
      <c r="P4" s="905"/>
      <c r="Q4" s="894"/>
      <c r="R4" s="905"/>
      <c r="S4" s="1012" t="s">
        <v>677</v>
      </c>
      <c r="T4" s="1013"/>
      <c r="U4" s="1014" t="s">
        <v>439</v>
      </c>
      <c r="V4" s="1015"/>
      <c r="W4" s="894"/>
      <c r="X4" s="905"/>
      <c r="Y4" s="894"/>
      <c r="Z4" s="1016"/>
    </row>
    <row r="5" spans="1:26" s="3" customFormat="1" ht="18.75" customHeight="1">
      <c r="A5" s="723" t="s">
        <v>130</v>
      </c>
      <c r="B5" s="972"/>
      <c r="C5" s="1017">
        <v>892</v>
      </c>
      <c r="D5" s="1018"/>
      <c r="E5" s="1018">
        <v>737</v>
      </c>
      <c r="F5" s="1018"/>
      <c r="G5" s="1019">
        <v>754</v>
      </c>
      <c r="H5" s="1019"/>
      <c r="I5" s="1019">
        <v>675</v>
      </c>
      <c r="J5" s="1019"/>
      <c r="K5" s="1019">
        <v>630</v>
      </c>
      <c r="L5" s="1019"/>
      <c r="M5" s="1019">
        <v>573</v>
      </c>
      <c r="N5" s="1019"/>
      <c r="O5" s="1019">
        <v>547</v>
      </c>
      <c r="P5" s="1019"/>
      <c r="Q5" s="1019">
        <v>525</v>
      </c>
      <c r="R5" s="1019"/>
      <c r="S5" s="1020">
        <v>532</v>
      </c>
      <c r="T5" s="1021"/>
      <c r="U5" s="1021">
        <v>115</v>
      </c>
      <c r="V5" s="1022"/>
      <c r="W5" s="1019">
        <v>644</v>
      </c>
      <c r="X5" s="1019"/>
      <c r="Y5" s="1023">
        <v>635</v>
      </c>
      <c r="Z5" s="1024"/>
    </row>
    <row r="6" spans="1:26" s="3" customFormat="1" ht="18.75" customHeight="1">
      <c r="A6" s="1025" t="s">
        <v>678</v>
      </c>
      <c r="B6" s="1026"/>
      <c r="C6" s="1027">
        <v>765</v>
      </c>
      <c r="D6" s="1028"/>
      <c r="E6" s="1028">
        <v>608</v>
      </c>
      <c r="F6" s="1028"/>
      <c r="G6" s="1029">
        <v>635</v>
      </c>
      <c r="H6" s="1029"/>
      <c r="I6" s="1029">
        <v>564</v>
      </c>
      <c r="J6" s="1029"/>
      <c r="K6" s="1029">
        <v>516</v>
      </c>
      <c r="L6" s="1029"/>
      <c r="M6" s="1029">
        <v>465</v>
      </c>
      <c r="N6" s="1029"/>
      <c r="O6" s="1029">
        <v>439</v>
      </c>
      <c r="P6" s="1029"/>
      <c r="Q6" s="1029">
        <v>418</v>
      </c>
      <c r="R6" s="1029"/>
      <c r="S6" s="1030">
        <v>422</v>
      </c>
      <c r="T6" s="1031"/>
      <c r="U6" s="1031">
        <v>81</v>
      </c>
      <c r="V6" s="1032"/>
      <c r="W6" s="1029">
        <v>506</v>
      </c>
      <c r="X6" s="1029"/>
      <c r="Y6" s="1033">
        <v>498</v>
      </c>
      <c r="Z6" s="1034"/>
    </row>
    <row r="7" spans="1:26" s="3" customFormat="1" ht="18.75" customHeight="1">
      <c r="A7" s="982"/>
      <c r="B7" s="1035" t="s">
        <v>679</v>
      </c>
      <c r="C7" s="1036">
        <v>231</v>
      </c>
      <c r="D7" s="1037"/>
      <c r="E7" s="1037">
        <v>187</v>
      </c>
      <c r="F7" s="1037"/>
      <c r="G7" s="1038">
        <v>170</v>
      </c>
      <c r="H7" s="1038"/>
      <c r="I7" s="1038">
        <v>161</v>
      </c>
      <c r="J7" s="1038"/>
      <c r="K7" s="1038">
        <v>162</v>
      </c>
      <c r="L7" s="1038"/>
      <c r="M7" s="1038">
        <v>154</v>
      </c>
      <c r="N7" s="1038"/>
      <c r="O7" s="1038">
        <v>153</v>
      </c>
      <c r="P7" s="1038"/>
      <c r="Q7" s="1038">
        <v>151</v>
      </c>
      <c r="R7" s="1038"/>
      <c r="S7" s="1039">
        <v>134</v>
      </c>
      <c r="T7" s="1040"/>
      <c r="U7" s="1040">
        <v>40</v>
      </c>
      <c r="V7" s="1041"/>
      <c r="W7" s="1038">
        <v>188</v>
      </c>
      <c r="X7" s="1038"/>
      <c r="Y7" s="1042">
        <v>176</v>
      </c>
      <c r="Z7" s="1043"/>
    </row>
    <row r="8" spans="1:26" s="3" customFormat="1" ht="18.75" customHeight="1">
      <c r="A8" s="440"/>
      <c r="B8" s="1044" t="s">
        <v>680</v>
      </c>
      <c r="C8" s="1045">
        <v>1</v>
      </c>
      <c r="D8" s="1046"/>
      <c r="E8" s="1046">
        <v>1</v>
      </c>
      <c r="F8" s="1046"/>
      <c r="G8" s="1047">
        <v>1</v>
      </c>
      <c r="H8" s="1047"/>
      <c r="I8" s="1047">
        <v>2</v>
      </c>
      <c r="J8" s="1047"/>
      <c r="K8" s="1047">
        <v>2</v>
      </c>
      <c r="L8" s="1047"/>
      <c r="M8" s="1047">
        <v>2</v>
      </c>
      <c r="N8" s="1047"/>
      <c r="O8" s="1047">
        <v>1</v>
      </c>
      <c r="P8" s="1047"/>
      <c r="Q8" s="1047">
        <v>1</v>
      </c>
      <c r="R8" s="1047"/>
      <c r="S8" s="1048">
        <v>2</v>
      </c>
      <c r="T8" s="1049"/>
      <c r="U8" s="1050" t="s">
        <v>681</v>
      </c>
      <c r="V8" s="1051"/>
      <c r="W8" s="1047">
        <v>2</v>
      </c>
      <c r="X8" s="1047"/>
      <c r="Y8" s="1052">
        <v>1</v>
      </c>
      <c r="Z8" s="1053"/>
    </row>
    <row r="9" spans="1:26" s="3" customFormat="1" ht="18.75" customHeight="1">
      <c r="A9" s="440"/>
      <c r="B9" s="1044" t="s">
        <v>682</v>
      </c>
      <c r="C9" s="1045">
        <v>10</v>
      </c>
      <c r="D9" s="1046"/>
      <c r="E9" s="1046">
        <v>7</v>
      </c>
      <c r="F9" s="1046"/>
      <c r="G9" s="1047">
        <v>8</v>
      </c>
      <c r="H9" s="1047"/>
      <c r="I9" s="1047">
        <v>12</v>
      </c>
      <c r="J9" s="1047"/>
      <c r="K9" s="1047">
        <v>12</v>
      </c>
      <c r="L9" s="1047"/>
      <c r="M9" s="1047">
        <v>12</v>
      </c>
      <c r="N9" s="1047"/>
      <c r="O9" s="1047">
        <v>12</v>
      </c>
      <c r="P9" s="1047"/>
      <c r="Q9" s="1047">
        <v>13</v>
      </c>
      <c r="R9" s="1047"/>
      <c r="S9" s="1048">
        <v>9</v>
      </c>
      <c r="T9" s="1049"/>
      <c r="U9" s="1049">
        <v>2</v>
      </c>
      <c r="V9" s="1054"/>
      <c r="W9" s="1047">
        <v>13</v>
      </c>
      <c r="X9" s="1047"/>
      <c r="Y9" s="1052">
        <v>12</v>
      </c>
      <c r="Z9" s="1053"/>
    </row>
    <row r="10" spans="1:26" s="3" customFormat="1" ht="18.75" customHeight="1">
      <c r="A10" s="440"/>
      <c r="B10" s="1044" t="s">
        <v>683</v>
      </c>
      <c r="C10" s="1045">
        <v>13</v>
      </c>
      <c r="D10" s="1046"/>
      <c r="E10" s="1046">
        <v>9</v>
      </c>
      <c r="F10" s="1046"/>
      <c r="G10" s="1047">
        <v>10</v>
      </c>
      <c r="H10" s="1047"/>
      <c r="I10" s="1047">
        <v>8</v>
      </c>
      <c r="J10" s="1047"/>
      <c r="K10" s="1047">
        <v>8</v>
      </c>
      <c r="L10" s="1047"/>
      <c r="M10" s="1047">
        <v>6</v>
      </c>
      <c r="N10" s="1047"/>
      <c r="O10" s="1047">
        <v>7</v>
      </c>
      <c r="P10" s="1047"/>
      <c r="Q10" s="1047">
        <v>7</v>
      </c>
      <c r="R10" s="1047"/>
      <c r="S10" s="1048">
        <v>6</v>
      </c>
      <c r="T10" s="1049"/>
      <c r="U10" s="1049">
        <v>1</v>
      </c>
      <c r="V10" s="1054"/>
      <c r="W10" s="1047">
        <v>7</v>
      </c>
      <c r="X10" s="1047"/>
      <c r="Y10" s="1052">
        <v>8</v>
      </c>
      <c r="Z10" s="1053"/>
    </row>
    <row r="11" spans="1:26" s="3" customFormat="1" ht="18.75" customHeight="1">
      <c r="A11" s="440"/>
      <c r="B11" s="1044" t="s">
        <v>684</v>
      </c>
      <c r="C11" s="1045">
        <v>294</v>
      </c>
      <c r="D11" s="1046"/>
      <c r="E11" s="1046">
        <v>258</v>
      </c>
      <c r="F11" s="1046"/>
      <c r="G11" s="1047">
        <v>293</v>
      </c>
      <c r="H11" s="1047"/>
      <c r="I11" s="1047">
        <v>249</v>
      </c>
      <c r="J11" s="1047"/>
      <c r="K11" s="1047">
        <v>219</v>
      </c>
      <c r="L11" s="1047"/>
      <c r="M11" s="1047">
        <v>191</v>
      </c>
      <c r="N11" s="1047"/>
      <c r="O11" s="1047">
        <v>175</v>
      </c>
      <c r="P11" s="1047"/>
      <c r="Q11" s="1047">
        <v>165</v>
      </c>
      <c r="R11" s="1047"/>
      <c r="S11" s="1048">
        <v>194</v>
      </c>
      <c r="T11" s="1049"/>
      <c r="U11" s="1049">
        <v>14</v>
      </c>
      <c r="V11" s="1054"/>
      <c r="W11" s="1047">
        <v>195</v>
      </c>
      <c r="X11" s="1047"/>
      <c r="Y11" s="1052">
        <v>202</v>
      </c>
      <c r="Z11" s="1053"/>
    </row>
    <row r="12" spans="1:26" s="3" customFormat="1" ht="18.75" customHeight="1">
      <c r="A12" s="440"/>
      <c r="B12" s="1044" t="s">
        <v>685</v>
      </c>
      <c r="C12" s="1045">
        <v>170</v>
      </c>
      <c r="D12" s="1046"/>
      <c r="E12" s="1046">
        <v>113</v>
      </c>
      <c r="F12" s="1046"/>
      <c r="G12" s="1047">
        <v>126</v>
      </c>
      <c r="H12" s="1047"/>
      <c r="I12" s="1047">
        <v>111</v>
      </c>
      <c r="J12" s="1047"/>
      <c r="K12" s="1047">
        <v>93</v>
      </c>
      <c r="L12" s="1047"/>
      <c r="M12" s="1047">
        <v>77</v>
      </c>
      <c r="N12" s="1047"/>
      <c r="O12" s="1047">
        <v>69</v>
      </c>
      <c r="P12" s="1047"/>
      <c r="Q12" s="1047">
        <v>61</v>
      </c>
      <c r="R12" s="1047"/>
      <c r="S12" s="1048">
        <v>58</v>
      </c>
      <c r="T12" s="1049"/>
      <c r="U12" s="1049">
        <v>21</v>
      </c>
      <c r="V12" s="1054"/>
      <c r="W12" s="1047">
        <v>78</v>
      </c>
      <c r="X12" s="1047"/>
      <c r="Y12" s="1052">
        <v>76</v>
      </c>
      <c r="Z12" s="1053"/>
    </row>
    <row r="13" spans="1:26" s="3" customFormat="1" ht="18.75" customHeight="1">
      <c r="A13" s="440"/>
      <c r="B13" s="1044" t="s">
        <v>686</v>
      </c>
      <c r="C13" s="1045">
        <v>31</v>
      </c>
      <c r="D13" s="1046"/>
      <c r="E13" s="1046">
        <v>15</v>
      </c>
      <c r="F13" s="1046"/>
      <c r="G13" s="1047">
        <v>16</v>
      </c>
      <c r="H13" s="1047"/>
      <c r="I13" s="1047">
        <v>12</v>
      </c>
      <c r="J13" s="1047"/>
      <c r="K13" s="1047">
        <v>13</v>
      </c>
      <c r="L13" s="1047"/>
      <c r="M13" s="1047">
        <v>14</v>
      </c>
      <c r="N13" s="1047"/>
      <c r="O13" s="1047">
        <v>13</v>
      </c>
      <c r="P13" s="1047"/>
      <c r="Q13" s="1047">
        <v>10</v>
      </c>
      <c r="R13" s="1047"/>
      <c r="S13" s="1048">
        <v>10</v>
      </c>
      <c r="T13" s="1049"/>
      <c r="U13" s="1049">
        <v>2</v>
      </c>
      <c r="V13" s="1054"/>
      <c r="W13" s="1047">
        <v>11</v>
      </c>
      <c r="X13" s="1047"/>
      <c r="Y13" s="1052">
        <v>10</v>
      </c>
      <c r="Z13" s="1053"/>
    </row>
    <row r="14" spans="1:26" s="3" customFormat="1" ht="18.75" customHeight="1">
      <c r="A14" s="982"/>
      <c r="B14" s="1055" t="s">
        <v>687</v>
      </c>
      <c r="C14" s="1045">
        <v>2</v>
      </c>
      <c r="D14" s="1046"/>
      <c r="E14" s="1046">
        <v>1</v>
      </c>
      <c r="F14" s="1046"/>
      <c r="G14" s="1047">
        <v>1</v>
      </c>
      <c r="H14" s="1047"/>
      <c r="I14" s="1047">
        <v>1</v>
      </c>
      <c r="J14" s="1047"/>
      <c r="K14" s="1047">
        <v>1</v>
      </c>
      <c r="L14" s="1047"/>
      <c r="M14" s="1047">
        <v>1</v>
      </c>
      <c r="N14" s="1047"/>
      <c r="O14" s="1047">
        <v>2</v>
      </c>
      <c r="P14" s="1047"/>
      <c r="Q14" s="1047">
        <v>1</v>
      </c>
      <c r="R14" s="1047"/>
      <c r="S14" s="1048">
        <v>1</v>
      </c>
      <c r="T14" s="1049"/>
      <c r="U14" s="1050" t="s">
        <v>681</v>
      </c>
      <c r="V14" s="1051"/>
      <c r="W14" s="1047">
        <v>3</v>
      </c>
      <c r="X14" s="1047"/>
      <c r="Y14" s="1052">
        <v>3</v>
      </c>
      <c r="Z14" s="1053"/>
    </row>
    <row r="15" spans="1:26" s="3" customFormat="1" ht="18.75" customHeight="1">
      <c r="A15" s="1056"/>
      <c r="B15" s="1057" t="s">
        <v>688</v>
      </c>
      <c r="C15" s="1058">
        <v>16</v>
      </c>
      <c r="D15" s="1059"/>
      <c r="E15" s="1059">
        <v>18</v>
      </c>
      <c r="F15" s="1059"/>
      <c r="G15" s="1060">
        <v>10</v>
      </c>
      <c r="H15" s="1060"/>
      <c r="I15" s="1060">
        <v>8</v>
      </c>
      <c r="J15" s="1060"/>
      <c r="K15" s="1060">
        <v>8</v>
      </c>
      <c r="L15" s="1060"/>
      <c r="M15" s="1060">
        <v>7</v>
      </c>
      <c r="N15" s="1060"/>
      <c r="O15" s="1060">
        <v>7</v>
      </c>
      <c r="P15" s="1060"/>
      <c r="Q15" s="1060">
        <v>9</v>
      </c>
      <c r="R15" s="1060"/>
      <c r="S15" s="1061">
        <v>9</v>
      </c>
      <c r="T15" s="1062"/>
      <c r="U15" s="1062">
        <v>2</v>
      </c>
      <c r="V15" s="1063"/>
      <c r="W15" s="1060">
        <v>10</v>
      </c>
      <c r="X15" s="1060"/>
      <c r="Y15" s="1064">
        <v>9</v>
      </c>
      <c r="Z15" s="1065"/>
    </row>
    <row r="16" spans="1:26" s="3" customFormat="1" ht="18.75" customHeight="1">
      <c r="A16" s="721" t="s">
        <v>689</v>
      </c>
      <c r="B16" s="973"/>
      <c r="C16" s="1066">
        <v>127</v>
      </c>
      <c r="D16" s="1067"/>
      <c r="E16" s="1067">
        <v>129</v>
      </c>
      <c r="F16" s="1067"/>
      <c r="G16" s="1068">
        <v>119</v>
      </c>
      <c r="H16" s="1068"/>
      <c r="I16" s="1068">
        <v>112</v>
      </c>
      <c r="J16" s="1068"/>
      <c r="K16" s="1068">
        <v>114</v>
      </c>
      <c r="L16" s="1068"/>
      <c r="M16" s="1068">
        <v>109</v>
      </c>
      <c r="N16" s="1068"/>
      <c r="O16" s="1068">
        <v>108</v>
      </c>
      <c r="P16" s="1068"/>
      <c r="Q16" s="1068">
        <v>107</v>
      </c>
      <c r="R16" s="1068"/>
      <c r="S16" s="1069">
        <v>110</v>
      </c>
      <c r="T16" s="1070"/>
      <c r="U16" s="1070">
        <v>34</v>
      </c>
      <c r="V16" s="1071"/>
      <c r="W16" s="1068">
        <v>138</v>
      </c>
      <c r="X16" s="1068"/>
      <c r="Y16" s="1072">
        <v>138</v>
      </c>
      <c r="Z16" s="1073"/>
    </row>
    <row r="17" spans="1:26" s="3" customFormat="1" ht="18.75" customHeight="1">
      <c r="A17" s="982"/>
      <c r="B17" s="1035" t="s">
        <v>690</v>
      </c>
      <c r="C17" s="1036">
        <v>28</v>
      </c>
      <c r="D17" s="1037"/>
      <c r="E17" s="1037">
        <v>22</v>
      </c>
      <c r="F17" s="1037"/>
      <c r="G17" s="1038">
        <v>19</v>
      </c>
      <c r="H17" s="1038"/>
      <c r="I17" s="1038">
        <v>18</v>
      </c>
      <c r="J17" s="1038"/>
      <c r="K17" s="1038">
        <v>17</v>
      </c>
      <c r="L17" s="1038"/>
      <c r="M17" s="1038">
        <v>17</v>
      </c>
      <c r="N17" s="1038"/>
      <c r="O17" s="1038">
        <v>18</v>
      </c>
      <c r="P17" s="1038"/>
      <c r="Q17" s="1038">
        <v>15</v>
      </c>
      <c r="R17" s="1038"/>
      <c r="S17" s="1039">
        <v>17</v>
      </c>
      <c r="T17" s="1040"/>
      <c r="U17" s="1040">
        <v>11</v>
      </c>
      <c r="V17" s="1041"/>
      <c r="W17" s="1038">
        <v>26</v>
      </c>
      <c r="X17" s="1038"/>
      <c r="Y17" s="1042">
        <v>26</v>
      </c>
      <c r="Z17" s="1043"/>
    </row>
    <row r="18" spans="1:26" s="3" customFormat="1" ht="18.75" customHeight="1">
      <c r="A18" s="982"/>
      <c r="B18" s="1055" t="s">
        <v>691</v>
      </c>
      <c r="C18" s="1045">
        <v>56</v>
      </c>
      <c r="D18" s="1046"/>
      <c r="E18" s="1046">
        <v>66</v>
      </c>
      <c r="F18" s="1046"/>
      <c r="G18" s="1047">
        <v>64</v>
      </c>
      <c r="H18" s="1047"/>
      <c r="I18" s="1047">
        <v>62</v>
      </c>
      <c r="J18" s="1047"/>
      <c r="K18" s="1047">
        <v>64</v>
      </c>
      <c r="L18" s="1047"/>
      <c r="M18" s="1047">
        <v>58</v>
      </c>
      <c r="N18" s="1047"/>
      <c r="O18" s="1047">
        <v>57</v>
      </c>
      <c r="P18" s="1047"/>
      <c r="Q18" s="1047">
        <v>57</v>
      </c>
      <c r="R18" s="1047"/>
      <c r="S18" s="1048">
        <v>61</v>
      </c>
      <c r="T18" s="1049"/>
      <c r="U18" s="1049">
        <v>21</v>
      </c>
      <c r="V18" s="1054"/>
      <c r="W18" s="1047">
        <v>78</v>
      </c>
      <c r="X18" s="1047"/>
      <c r="Y18" s="1052">
        <v>75</v>
      </c>
      <c r="Z18" s="1053"/>
    </row>
    <row r="19" spans="1:26" s="3" customFormat="1" ht="18.75" customHeight="1">
      <c r="A19" s="982"/>
      <c r="B19" s="1055" t="s">
        <v>692</v>
      </c>
      <c r="C19" s="1045">
        <v>31</v>
      </c>
      <c r="D19" s="1046"/>
      <c r="E19" s="1046">
        <v>36</v>
      </c>
      <c r="F19" s="1046"/>
      <c r="G19" s="1047">
        <v>33</v>
      </c>
      <c r="H19" s="1047"/>
      <c r="I19" s="1047">
        <v>28</v>
      </c>
      <c r="J19" s="1047"/>
      <c r="K19" s="1047">
        <v>30</v>
      </c>
      <c r="L19" s="1047"/>
      <c r="M19" s="1047">
        <v>31</v>
      </c>
      <c r="N19" s="1047"/>
      <c r="O19" s="1047">
        <v>31</v>
      </c>
      <c r="P19" s="1047"/>
      <c r="Q19" s="1047">
        <v>29</v>
      </c>
      <c r="R19" s="1047"/>
      <c r="S19" s="1048">
        <v>26</v>
      </c>
      <c r="T19" s="1049"/>
      <c r="U19" s="1049">
        <v>3</v>
      </c>
      <c r="V19" s="1054"/>
      <c r="W19" s="1047">
        <v>28</v>
      </c>
      <c r="X19" s="1047"/>
      <c r="Y19" s="1052">
        <v>27</v>
      </c>
      <c r="Z19" s="1053"/>
    </row>
    <row r="20" spans="1:26" s="3" customFormat="1" ht="18.75" customHeight="1">
      <c r="A20" s="982"/>
      <c r="B20" s="1055" t="s">
        <v>693</v>
      </c>
      <c r="C20" s="1045">
        <v>11</v>
      </c>
      <c r="D20" s="1046"/>
      <c r="E20" s="1046" t="s">
        <v>694</v>
      </c>
      <c r="F20" s="1046"/>
      <c r="G20" s="1046" t="s">
        <v>694</v>
      </c>
      <c r="H20" s="1046"/>
      <c r="I20" s="1046" t="s">
        <v>694</v>
      </c>
      <c r="J20" s="1046"/>
      <c r="K20" s="1046" t="s">
        <v>694</v>
      </c>
      <c r="L20" s="1046"/>
      <c r="M20" s="1046" t="s">
        <v>694</v>
      </c>
      <c r="N20" s="1046"/>
      <c r="O20" s="1046" t="s">
        <v>694</v>
      </c>
      <c r="P20" s="1046"/>
      <c r="Q20" s="1046" t="s">
        <v>694</v>
      </c>
      <c r="R20" s="1046"/>
      <c r="S20" s="1074" t="s">
        <v>694</v>
      </c>
      <c r="T20" s="1050"/>
      <c r="U20" s="1050" t="s">
        <v>681</v>
      </c>
      <c r="V20" s="1051"/>
      <c r="W20" s="1046" t="s">
        <v>694</v>
      </c>
      <c r="X20" s="1046"/>
      <c r="Y20" s="1045" t="s">
        <v>694</v>
      </c>
      <c r="Z20" s="1075"/>
    </row>
    <row r="21" spans="1:26" ht="21" customHeight="1">
      <c r="A21" s="1076"/>
      <c r="B21" s="1077" t="s">
        <v>695</v>
      </c>
      <c r="C21" s="1078">
        <v>1</v>
      </c>
      <c r="D21" s="1079"/>
      <c r="E21" s="1079">
        <v>1</v>
      </c>
      <c r="F21" s="1079"/>
      <c r="G21" s="1080">
        <v>1</v>
      </c>
      <c r="H21" s="1080"/>
      <c r="I21" s="1079" t="s">
        <v>694</v>
      </c>
      <c r="J21" s="1079"/>
      <c r="K21" s="1079" t="s">
        <v>694</v>
      </c>
      <c r="L21" s="1079"/>
      <c r="M21" s="1079" t="s">
        <v>694</v>
      </c>
      <c r="N21" s="1079"/>
      <c r="O21" s="1079" t="s">
        <v>694</v>
      </c>
      <c r="P21" s="1079"/>
      <c r="Q21" s="1079" t="s">
        <v>694</v>
      </c>
      <c r="R21" s="1079"/>
      <c r="S21" s="1081" t="s">
        <v>694</v>
      </c>
      <c r="T21" s="1082"/>
      <c r="U21" s="1082" t="s">
        <v>681</v>
      </c>
      <c r="V21" s="1083"/>
      <c r="W21" s="1079" t="s">
        <v>694</v>
      </c>
      <c r="X21" s="1079"/>
      <c r="Y21" s="1078" t="s">
        <v>694</v>
      </c>
      <c r="Z21" s="1084"/>
    </row>
    <row r="22" spans="1:28" ht="18.75" customHeight="1" thickBot="1">
      <c r="A22" s="1086" t="s">
        <v>696</v>
      </c>
      <c r="B22" s="1087"/>
      <c r="C22" s="1088" t="s">
        <v>681</v>
      </c>
      <c r="D22" s="1089"/>
      <c r="E22" s="1089" t="s">
        <v>73</v>
      </c>
      <c r="F22" s="1089"/>
      <c r="G22" s="1089" t="s">
        <v>681</v>
      </c>
      <c r="H22" s="1089"/>
      <c r="I22" s="1089" t="s">
        <v>681</v>
      </c>
      <c r="J22" s="1089"/>
      <c r="K22" s="1089" t="s">
        <v>681</v>
      </c>
      <c r="L22" s="1089"/>
      <c r="M22" s="1089" t="s">
        <v>681</v>
      </c>
      <c r="N22" s="1089"/>
      <c r="O22" s="1089" t="s">
        <v>681</v>
      </c>
      <c r="P22" s="1089"/>
      <c r="Q22" s="1089" t="s">
        <v>681</v>
      </c>
      <c r="R22" s="1089"/>
      <c r="S22" s="1090" t="s">
        <v>681</v>
      </c>
      <c r="T22" s="1091"/>
      <c r="U22" s="1091" t="s">
        <v>681</v>
      </c>
      <c r="V22" s="1092"/>
      <c r="W22" s="1089" t="s">
        <v>681</v>
      </c>
      <c r="X22" s="1089"/>
      <c r="Y22" s="1093" t="s">
        <v>681</v>
      </c>
      <c r="Z22" s="1094"/>
      <c r="AB22" s="1095"/>
    </row>
    <row r="23" spans="1:20" ht="4.5" customHeight="1">
      <c r="A23" s="1096"/>
      <c r="B23" s="1096"/>
      <c r="C23" s="1097"/>
      <c r="D23" s="1097"/>
      <c r="E23" s="1097"/>
      <c r="F23" s="1097"/>
      <c r="G23" s="1097"/>
      <c r="H23" s="1097"/>
      <c r="I23" s="1097"/>
      <c r="J23" s="1097"/>
      <c r="K23" s="1097"/>
      <c r="L23" s="1097"/>
      <c r="M23" s="1097"/>
      <c r="N23" s="1097"/>
      <c r="O23" s="1097"/>
      <c r="P23" s="1097"/>
      <c r="Q23" s="1097"/>
      <c r="R23" s="1097"/>
      <c r="S23" s="1097"/>
      <c r="T23" s="1098"/>
    </row>
    <row r="24" spans="1:26" ht="16.5" customHeight="1" thickBot="1">
      <c r="A24" s="1099" t="s">
        <v>697</v>
      </c>
      <c r="B24" s="1099"/>
      <c r="C24" s="1099"/>
      <c r="D24" s="1099"/>
      <c r="E24" s="1100"/>
      <c r="F24" s="1101"/>
      <c r="G24" s="1098"/>
      <c r="H24" s="1098"/>
      <c r="I24" s="1098"/>
      <c r="J24" s="1098"/>
      <c r="K24" s="1098"/>
      <c r="L24" s="1098"/>
      <c r="M24" s="1098"/>
      <c r="N24" s="1098"/>
      <c r="O24" s="1098"/>
      <c r="P24" s="1098"/>
      <c r="Q24" s="1098"/>
      <c r="R24" s="1098"/>
      <c r="X24" s="1102"/>
      <c r="Y24" s="1103"/>
      <c r="Z24" s="1103" t="s">
        <v>698</v>
      </c>
    </row>
    <row r="25" spans="1:26" ht="15.75" customHeight="1">
      <c r="A25" s="1104" t="s">
        <v>136</v>
      </c>
      <c r="B25" s="1105"/>
      <c r="C25" s="1009" t="s">
        <v>670</v>
      </c>
      <c r="D25" s="911"/>
      <c r="E25" s="906" t="s">
        <v>671</v>
      </c>
      <c r="F25" s="911"/>
      <c r="G25" s="906" t="s">
        <v>672</v>
      </c>
      <c r="H25" s="911"/>
      <c r="I25" s="906" t="s">
        <v>673</v>
      </c>
      <c r="J25" s="911"/>
      <c r="K25" s="906" t="s">
        <v>332</v>
      </c>
      <c r="L25" s="911"/>
      <c r="M25" s="906" t="s">
        <v>335</v>
      </c>
      <c r="N25" s="911"/>
      <c r="O25" s="906" t="s">
        <v>674</v>
      </c>
      <c r="P25" s="911"/>
      <c r="Q25" s="906" t="s">
        <v>416</v>
      </c>
      <c r="R25" s="911"/>
      <c r="S25" s="1106" t="s">
        <v>399</v>
      </c>
      <c r="T25" s="1106"/>
      <c r="U25" s="1106"/>
      <c r="V25" s="1106"/>
      <c r="W25" s="906" t="s">
        <v>675</v>
      </c>
      <c r="X25" s="911"/>
      <c r="Y25" s="906" t="s">
        <v>676</v>
      </c>
      <c r="Z25" s="1010"/>
    </row>
    <row r="26" spans="1:26" ht="14.25" customHeight="1" thickBot="1">
      <c r="A26" s="1107"/>
      <c r="B26" s="1108"/>
      <c r="C26" s="1011"/>
      <c r="D26" s="905"/>
      <c r="E26" s="894"/>
      <c r="F26" s="905"/>
      <c r="G26" s="894"/>
      <c r="H26" s="905"/>
      <c r="I26" s="894"/>
      <c r="J26" s="905"/>
      <c r="K26" s="894"/>
      <c r="L26" s="905"/>
      <c r="M26" s="894"/>
      <c r="N26" s="905"/>
      <c r="O26" s="894"/>
      <c r="P26" s="905"/>
      <c r="Q26" s="894"/>
      <c r="R26" s="905"/>
      <c r="S26" s="1109" t="s">
        <v>677</v>
      </c>
      <c r="T26" s="1110"/>
      <c r="U26" s="1110" t="s">
        <v>439</v>
      </c>
      <c r="V26" s="1111"/>
      <c r="W26" s="894"/>
      <c r="X26" s="905"/>
      <c r="Y26" s="894"/>
      <c r="Z26" s="1016"/>
    </row>
    <row r="27" spans="1:26" ht="18.75" customHeight="1">
      <c r="A27" s="1104" t="s">
        <v>699</v>
      </c>
      <c r="B27" s="1105"/>
      <c r="C27" s="1112" t="s">
        <v>700</v>
      </c>
      <c r="D27" s="1113">
        <v>2310</v>
      </c>
      <c r="E27" s="1114" t="s">
        <v>700</v>
      </c>
      <c r="F27" s="1113">
        <v>1870</v>
      </c>
      <c r="G27" s="1114" t="s">
        <v>701</v>
      </c>
      <c r="H27" s="1113">
        <v>1700</v>
      </c>
      <c r="I27" s="1114" t="s">
        <v>701</v>
      </c>
      <c r="J27" s="1113">
        <v>1610</v>
      </c>
      <c r="K27" s="1114" t="s">
        <v>701</v>
      </c>
      <c r="L27" s="1113">
        <v>1620</v>
      </c>
      <c r="M27" s="1114" t="s">
        <v>701</v>
      </c>
      <c r="N27" s="1113">
        <v>1540</v>
      </c>
      <c r="O27" s="1114" t="s">
        <v>701</v>
      </c>
      <c r="P27" s="1113">
        <v>1530</v>
      </c>
      <c r="Q27" s="1114" t="s">
        <v>701</v>
      </c>
      <c r="R27" s="1113">
        <v>1510</v>
      </c>
      <c r="S27" s="1112" t="s">
        <v>701</v>
      </c>
      <c r="T27" s="1115">
        <v>1340</v>
      </c>
      <c r="U27" s="1116" t="s">
        <v>701</v>
      </c>
      <c r="V27" s="1117">
        <v>400</v>
      </c>
      <c r="W27" s="1118" t="s">
        <v>701</v>
      </c>
      <c r="X27" s="1119">
        <v>1880</v>
      </c>
      <c r="Y27" s="1118" t="s">
        <v>701</v>
      </c>
      <c r="Z27" s="1120">
        <v>1760</v>
      </c>
    </row>
    <row r="28" spans="1:26" ht="18.75" customHeight="1">
      <c r="A28" s="1121" t="s">
        <v>702</v>
      </c>
      <c r="B28" s="1122"/>
      <c r="C28" s="1123" t="s">
        <v>703</v>
      </c>
      <c r="D28" s="1124">
        <v>1730</v>
      </c>
      <c r="E28" s="1125" t="s">
        <v>703</v>
      </c>
      <c r="F28" s="1124">
        <v>1400</v>
      </c>
      <c r="G28" s="1125" t="s">
        <v>704</v>
      </c>
      <c r="H28" s="1124">
        <v>1540</v>
      </c>
      <c r="I28" s="1125" t="s">
        <v>704</v>
      </c>
      <c r="J28" s="1124">
        <v>1330</v>
      </c>
      <c r="K28" s="1125" t="s">
        <v>704</v>
      </c>
      <c r="L28" s="1124">
        <v>1240</v>
      </c>
      <c r="M28" s="1125" t="s">
        <v>704</v>
      </c>
      <c r="N28" s="1124">
        <v>1110</v>
      </c>
      <c r="O28" s="1125" t="s">
        <v>704</v>
      </c>
      <c r="P28" s="1124">
        <v>880</v>
      </c>
      <c r="Q28" s="1125" t="s">
        <v>704</v>
      </c>
      <c r="R28" s="1124">
        <v>810</v>
      </c>
      <c r="S28" s="1123" t="s">
        <v>704</v>
      </c>
      <c r="T28" s="1126">
        <v>920</v>
      </c>
      <c r="U28" s="1127" t="s">
        <v>705</v>
      </c>
      <c r="V28" s="1128">
        <v>200</v>
      </c>
      <c r="W28" s="1129" t="s">
        <v>704</v>
      </c>
      <c r="X28" s="1130">
        <v>860</v>
      </c>
      <c r="Y28" s="1129" t="s">
        <v>704</v>
      </c>
      <c r="Z28" s="1131">
        <v>880</v>
      </c>
    </row>
    <row r="29" spans="1:26" ht="18.75" customHeight="1">
      <c r="A29" s="1121" t="s">
        <v>706</v>
      </c>
      <c r="B29" s="1122"/>
      <c r="C29" s="1123" t="s">
        <v>707</v>
      </c>
      <c r="D29" s="1124">
        <v>1500</v>
      </c>
      <c r="E29" s="1125" t="s">
        <v>707</v>
      </c>
      <c r="F29" s="1124">
        <v>1010</v>
      </c>
      <c r="G29" s="1125" t="s">
        <v>705</v>
      </c>
      <c r="H29" s="1124">
        <v>1090</v>
      </c>
      <c r="I29" s="1125" t="s">
        <v>705</v>
      </c>
      <c r="J29" s="1124">
        <v>990</v>
      </c>
      <c r="K29" s="1125" t="s">
        <v>705</v>
      </c>
      <c r="L29" s="1124">
        <v>830</v>
      </c>
      <c r="M29" s="1125" t="s">
        <v>705</v>
      </c>
      <c r="N29" s="1124">
        <v>700</v>
      </c>
      <c r="O29" s="1125" t="s">
        <v>705</v>
      </c>
      <c r="P29" s="1124">
        <v>610</v>
      </c>
      <c r="Q29" s="1125" t="s">
        <v>705</v>
      </c>
      <c r="R29" s="1124">
        <v>540</v>
      </c>
      <c r="S29" s="1123" t="s">
        <v>708</v>
      </c>
      <c r="T29" s="1126">
        <v>530</v>
      </c>
      <c r="U29" s="1127" t="s">
        <v>708</v>
      </c>
      <c r="V29" s="1128">
        <v>180</v>
      </c>
      <c r="W29" s="1129" t="s">
        <v>705</v>
      </c>
      <c r="X29" s="1130">
        <v>700</v>
      </c>
      <c r="Y29" s="1129" t="s">
        <v>705</v>
      </c>
      <c r="Z29" s="1131">
        <v>680</v>
      </c>
    </row>
    <row r="30" spans="1:26" ht="18.75" customHeight="1">
      <c r="A30" s="1121" t="s">
        <v>709</v>
      </c>
      <c r="B30" s="1122"/>
      <c r="C30" s="1123" t="s">
        <v>710</v>
      </c>
      <c r="D30" s="1124">
        <v>500</v>
      </c>
      <c r="E30" s="1125" t="s">
        <v>710</v>
      </c>
      <c r="F30" s="1124">
        <v>550</v>
      </c>
      <c r="G30" s="1125" t="s">
        <v>711</v>
      </c>
      <c r="H30" s="1124">
        <v>560</v>
      </c>
      <c r="I30" s="1125" t="s">
        <v>708</v>
      </c>
      <c r="J30" s="1124">
        <v>560</v>
      </c>
      <c r="K30" s="1125" t="s">
        <v>711</v>
      </c>
      <c r="L30" s="1124">
        <v>560</v>
      </c>
      <c r="M30" s="1125" t="s">
        <v>708</v>
      </c>
      <c r="N30" s="1124">
        <v>510</v>
      </c>
      <c r="O30" s="1125" t="s">
        <v>708</v>
      </c>
      <c r="P30" s="1124">
        <v>510</v>
      </c>
      <c r="Q30" s="1125" t="s">
        <v>708</v>
      </c>
      <c r="R30" s="1124">
        <v>500</v>
      </c>
      <c r="S30" s="1123" t="s">
        <v>705</v>
      </c>
      <c r="T30" s="1126">
        <v>500</v>
      </c>
      <c r="U30" s="1127" t="s">
        <v>712</v>
      </c>
      <c r="V30" s="1128">
        <v>110</v>
      </c>
      <c r="W30" s="1129" t="s">
        <v>708</v>
      </c>
      <c r="X30" s="1130">
        <v>670</v>
      </c>
      <c r="Y30" s="1129" t="s">
        <v>708</v>
      </c>
      <c r="Z30" s="1131">
        <v>640</v>
      </c>
    </row>
    <row r="31" spans="1:28" ht="18.75" customHeight="1" thickBot="1">
      <c r="A31" s="1107" t="s">
        <v>713</v>
      </c>
      <c r="B31" s="1108"/>
      <c r="C31" s="1132" t="s">
        <v>714</v>
      </c>
      <c r="D31" s="1133">
        <v>310</v>
      </c>
      <c r="E31" s="1134" t="s">
        <v>714</v>
      </c>
      <c r="F31" s="1133">
        <v>360</v>
      </c>
      <c r="G31" s="1134" t="s">
        <v>715</v>
      </c>
      <c r="H31" s="1133">
        <v>330</v>
      </c>
      <c r="I31" s="1134" t="s">
        <v>715</v>
      </c>
      <c r="J31" s="1133">
        <v>280</v>
      </c>
      <c r="K31" s="1134" t="s">
        <v>714</v>
      </c>
      <c r="L31" s="1133">
        <v>300</v>
      </c>
      <c r="M31" s="1134" t="s">
        <v>715</v>
      </c>
      <c r="N31" s="1133">
        <v>310</v>
      </c>
      <c r="O31" s="1134" t="s">
        <v>715</v>
      </c>
      <c r="P31" s="1133">
        <v>310</v>
      </c>
      <c r="Q31" s="1134" t="s">
        <v>715</v>
      </c>
      <c r="R31" s="1133">
        <v>290</v>
      </c>
      <c r="S31" s="1132" t="s">
        <v>715</v>
      </c>
      <c r="T31" s="1135">
        <v>260</v>
      </c>
      <c r="U31" s="1136" t="s">
        <v>716</v>
      </c>
      <c r="V31" s="1137">
        <v>60</v>
      </c>
      <c r="W31" s="1138" t="s">
        <v>715</v>
      </c>
      <c r="X31" s="1139">
        <v>280</v>
      </c>
      <c r="Y31" s="1138" t="s">
        <v>715</v>
      </c>
      <c r="Z31" s="1140">
        <v>270</v>
      </c>
      <c r="AB31" s="1095"/>
    </row>
    <row r="32" spans="1:18" s="1142" customFormat="1" ht="16.5" customHeight="1">
      <c r="A32" s="1141" t="s">
        <v>717</v>
      </c>
      <c r="B32" s="1141"/>
      <c r="I32" s="1143"/>
      <c r="J32" s="1143"/>
      <c r="K32" s="1143"/>
      <c r="L32" s="1143"/>
      <c r="M32" s="1143"/>
      <c r="N32" s="1143"/>
      <c r="O32" s="1143"/>
      <c r="P32" s="1143"/>
      <c r="Q32" s="1143"/>
      <c r="R32" s="1143"/>
    </row>
    <row r="33" spans="1:17" s="1142" customFormat="1" ht="16.5" customHeight="1">
      <c r="A33" s="1142" t="s">
        <v>718</v>
      </c>
      <c r="P33" s="1143"/>
      <c r="Q33" s="1143"/>
    </row>
  </sheetData>
  <sheetProtection/>
  <mergeCells count="253">
    <mergeCell ref="A27:B27"/>
    <mergeCell ref="A28:B28"/>
    <mergeCell ref="A29:B29"/>
    <mergeCell ref="A30:B30"/>
    <mergeCell ref="A31:B31"/>
    <mergeCell ref="Q25:R26"/>
    <mergeCell ref="S25:V25"/>
    <mergeCell ref="W25:X26"/>
    <mergeCell ref="Y25:Z26"/>
    <mergeCell ref="S26:T26"/>
    <mergeCell ref="U26:V26"/>
    <mergeCell ref="W22:X22"/>
    <mergeCell ref="Y22:Z22"/>
    <mergeCell ref="A25:B26"/>
    <mergeCell ref="C25:D26"/>
    <mergeCell ref="E25:F26"/>
    <mergeCell ref="G25:H26"/>
    <mergeCell ref="I25:J26"/>
    <mergeCell ref="K25:L26"/>
    <mergeCell ref="M25:N26"/>
    <mergeCell ref="O25:P26"/>
    <mergeCell ref="K22:L22"/>
    <mergeCell ref="M22:N22"/>
    <mergeCell ref="O22:P22"/>
    <mergeCell ref="Q22:R22"/>
    <mergeCell ref="S22:T22"/>
    <mergeCell ref="U22:V22"/>
    <mergeCell ref="Q21:R21"/>
    <mergeCell ref="S21:T21"/>
    <mergeCell ref="U21:V21"/>
    <mergeCell ref="W21:X21"/>
    <mergeCell ref="Y21:Z21"/>
    <mergeCell ref="A22:B22"/>
    <mergeCell ref="C22:D22"/>
    <mergeCell ref="E22:F22"/>
    <mergeCell ref="G22:H22"/>
    <mergeCell ref="I22:J22"/>
    <mergeCell ref="U20:V20"/>
    <mergeCell ref="W20:X20"/>
    <mergeCell ref="Y20:Z20"/>
    <mergeCell ref="C21:D21"/>
    <mergeCell ref="E21:F21"/>
    <mergeCell ref="G21:H21"/>
    <mergeCell ref="I21:J21"/>
    <mergeCell ref="K21:L21"/>
    <mergeCell ref="M21:N21"/>
    <mergeCell ref="O21:P21"/>
    <mergeCell ref="Y19:Z19"/>
    <mergeCell ref="C20:D20"/>
    <mergeCell ref="E20:F20"/>
    <mergeCell ref="G20:H20"/>
    <mergeCell ref="I20:J20"/>
    <mergeCell ref="K20:L20"/>
    <mergeCell ref="M20:N20"/>
    <mergeCell ref="O20:P20"/>
    <mergeCell ref="Q20:R20"/>
    <mergeCell ref="S20:T20"/>
    <mergeCell ref="M19:N19"/>
    <mergeCell ref="O19:P19"/>
    <mergeCell ref="Q19:R19"/>
    <mergeCell ref="S19:T19"/>
    <mergeCell ref="U19:V19"/>
    <mergeCell ref="W19:X19"/>
    <mergeCell ref="Q18:R18"/>
    <mergeCell ref="S18:T18"/>
    <mergeCell ref="U18:V18"/>
    <mergeCell ref="W18:X18"/>
    <mergeCell ref="Y18:Z18"/>
    <mergeCell ref="C19:D19"/>
    <mergeCell ref="E19:F19"/>
    <mergeCell ref="G19:H19"/>
    <mergeCell ref="I19:J19"/>
    <mergeCell ref="K19:L19"/>
    <mergeCell ref="U17:V17"/>
    <mergeCell ref="W17:X17"/>
    <mergeCell ref="Y17:Z17"/>
    <mergeCell ref="C18:D18"/>
    <mergeCell ref="E18:F18"/>
    <mergeCell ref="G18:H18"/>
    <mergeCell ref="I18:J18"/>
    <mergeCell ref="K18:L18"/>
    <mergeCell ref="M18:N18"/>
    <mergeCell ref="O18:P18"/>
    <mergeCell ref="Y16:Z16"/>
    <mergeCell ref="C17:D17"/>
    <mergeCell ref="E17:F17"/>
    <mergeCell ref="G17:H17"/>
    <mergeCell ref="I17:J17"/>
    <mergeCell ref="K17:L17"/>
    <mergeCell ref="M17:N17"/>
    <mergeCell ref="O17:P17"/>
    <mergeCell ref="Q17:R17"/>
    <mergeCell ref="S17:T17"/>
    <mergeCell ref="M16:N16"/>
    <mergeCell ref="O16:P16"/>
    <mergeCell ref="Q16:R16"/>
    <mergeCell ref="S16:T16"/>
    <mergeCell ref="U16:V16"/>
    <mergeCell ref="W16:X16"/>
    <mergeCell ref="A16:B16"/>
    <mergeCell ref="C16:D16"/>
    <mergeCell ref="E16:F16"/>
    <mergeCell ref="G16:H16"/>
    <mergeCell ref="I16:J16"/>
    <mergeCell ref="K16:L16"/>
    <mergeCell ref="O15:P15"/>
    <mergeCell ref="Q15:R15"/>
    <mergeCell ref="S15:T15"/>
    <mergeCell ref="U15:V15"/>
    <mergeCell ref="W15:X15"/>
    <mergeCell ref="Y15:Z15"/>
    <mergeCell ref="C15:D15"/>
    <mergeCell ref="E15:F15"/>
    <mergeCell ref="G15:H15"/>
    <mergeCell ref="I15:J15"/>
    <mergeCell ref="K15:L15"/>
    <mergeCell ref="M15:N15"/>
    <mergeCell ref="O14:P14"/>
    <mergeCell ref="Q14:R14"/>
    <mergeCell ref="S14:T14"/>
    <mergeCell ref="U14:V14"/>
    <mergeCell ref="W14:X14"/>
    <mergeCell ref="Y14:Z14"/>
    <mergeCell ref="C14:D14"/>
    <mergeCell ref="E14:F14"/>
    <mergeCell ref="G14:H14"/>
    <mergeCell ref="I14:J14"/>
    <mergeCell ref="K14:L14"/>
    <mergeCell ref="M14:N14"/>
    <mergeCell ref="O13:P13"/>
    <mergeCell ref="Q13:R13"/>
    <mergeCell ref="S13:T13"/>
    <mergeCell ref="U13:V13"/>
    <mergeCell ref="W13:X13"/>
    <mergeCell ref="Y13:Z13"/>
    <mergeCell ref="C13:D13"/>
    <mergeCell ref="E13:F13"/>
    <mergeCell ref="G13:H13"/>
    <mergeCell ref="I13:J13"/>
    <mergeCell ref="K13:L13"/>
    <mergeCell ref="M13:N13"/>
    <mergeCell ref="O12:P12"/>
    <mergeCell ref="Q12:R12"/>
    <mergeCell ref="S12:T12"/>
    <mergeCell ref="U12:V12"/>
    <mergeCell ref="W12:X12"/>
    <mergeCell ref="Y12:Z12"/>
    <mergeCell ref="C12:D12"/>
    <mergeCell ref="E12:F12"/>
    <mergeCell ref="G12:H12"/>
    <mergeCell ref="I12:J12"/>
    <mergeCell ref="K12:L12"/>
    <mergeCell ref="M12:N12"/>
    <mergeCell ref="O11:P11"/>
    <mergeCell ref="Q11:R11"/>
    <mergeCell ref="S11:T11"/>
    <mergeCell ref="U11:V11"/>
    <mergeCell ref="W11:X11"/>
    <mergeCell ref="Y11:Z11"/>
    <mergeCell ref="C11:D11"/>
    <mergeCell ref="E11:F11"/>
    <mergeCell ref="G11:H11"/>
    <mergeCell ref="I11:J11"/>
    <mergeCell ref="K11:L11"/>
    <mergeCell ref="M11:N11"/>
    <mergeCell ref="O10:P10"/>
    <mergeCell ref="Q10:R10"/>
    <mergeCell ref="S10:T10"/>
    <mergeCell ref="U10:V10"/>
    <mergeCell ref="W10:X10"/>
    <mergeCell ref="Y10:Z10"/>
    <mergeCell ref="C10:D10"/>
    <mergeCell ref="E10:F10"/>
    <mergeCell ref="G10:H10"/>
    <mergeCell ref="I10:J10"/>
    <mergeCell ref="K10:L10"/>
    <mergeCell ref="M10:N10"/>
    <mergeCell ref="O9:P9"/>
    <mergeCell ref="Q9:R9"/>
    <mergeCell ref="S9:T9"/>
    <mergeCell ref="U9:V9"/>
    <mergeCell ref="W9:X9"/>
    <mergeCell ref="Y9:Z9"/>
    <mergeCell ref="C9:D9"/>
    <mergeCell ref="E9:F9"/>
    <mergeCell ref="G9:H9"/>
    <mergeCell ref="I9:J9"/>
    <mergeCell ref="K9:L9"/>
    <mergeCell ref="M9:N9"/>
    <mergeCell ref="O8:P8"/>
    <mergeCell ref="Q8:R8"/>
    <mergeCell ref="S8:T8"/>
    <mergeCell ref="U8:V8"/>
    <mergeCell ref="W8:X8"/>
    <mergeCell ref="Y8:Z8"/>
    <mergeCell ref="C8:D8"/>
    <mergeCell ref="E8:F8"/>
    <mergeCell ref="G8:H8"/>
    <mergeCell ref="I8:J8"/>
    <mergeCell ref="K8:L8"/>
    <mergeCell ref="M8:N8"/>
    <mergeCell ref="O7:P7"/>
    <mergeCell ref="Q7:R7"/>
    <mergeCell ref="S7:T7"/>
    <mergeCell ref="U7:V7"/>
    <mergeCell ref="W7:X7"/>
    <mergeCell ref="Y7:Z7"/>
    <mergeCell ref="S6:T6"/>
    <mergeCell ref="U6:V6"/>
    <mergeCell ref="W6:X6"/>
    <mergeCell ref="Y6:Z6"/>
    <mergeCell ref="C7:D7"/>
    <mergeCell ref="E7:F7"/>
    <mergeCell ref="G7:H7"/>
    <mergeCell ref="I7:J7"/>
    <mergeCell ref="K7:L7"/>
    <mergeCell ref="M7:N7"/>
    <mergeCell ref="Y5:Z5"/>
    <mergeCell ref="A6:B6"/>
    <mergeCell ref="C6:D6"/>
    <mergeCell ref="E6:F6"/>
    <mergeCell ref="G6:H6"/>
    <mergeCell ref="I6:J6"/>
    <mergeCell ref="K6:L6"/>
    <mergeCell ref="M6:N6"/>
    <mergeCell ref="O6:P6"/>
    <mergeCell ref="Q6:R6"/>
    <mergeCell ref="M5:N5"/>
    <mergeCell ref="O5:P5"/>
    <mergeCell ref="Q5:R5"/>
    <mergeCell ref="S5:T5"/>
    <mergeCell ref="U5:V5"/>
    <mergeCell ref="W5:X5"/>
    <mergeCell ref="A5:B5"/>
    <mergeCell ref="C5:D5"/>
    <mergeCell ref="E5:F5"/>
    <mergeCell ref="G5:H5"/>
    <mergeCell ref="I5:J5"/>
    <mergeCell ref="K5:L5"/>
    <mergeCell ref="M3:N4"/>
    <mergeCell ref="O3:P4"/>
    <mergeCell ref="Q3:R4"/>
    <mergeCell ref="S3:V3"/>
    <mergeCell ref="W3:X4"/>
    <mergeCell ref="Y3:Z4"/>
    <mergeCell ref="S4:T4"/>
    <mergeCell ref="U4:V4"/>
    <mergeCell ref="A3:B4"/>
    <mergeCell ref="C3:D4"/>
    <mergeCell ref="E3:F4"/>
    <mergeCell ref="G3:H4"/>
    <mergeCell ref="I3:J4"/>
    <mergeCell ref="K3:L4"/>
  </mergeCells>
  <printOptions/>
  <pageMargins left="0.8267716535433072" right="0.984251968503937" top="0.3937007874015748" bottom="0.3937007874015748" header="0.5118110236220472" footer="0.1968503937007874"/>
  <pageSetup horizontalDpi="600" verticalDpi="600" orientation="landscape" paperSize="9" scale="96" r:id="rId2"/>
  <headerFooter alignWithMargins="0">
    <oddFooter>&amp;L&amp;"ＭＳ Ｐ明朝,標準"&amp;10-22-</oddFooter>
  </headerFooter>
  <drawing r:id="rId1"/>
</worksheet>
</file>

<file path=xl/worksheets/sheet20.xml><?xml version="1.0" encoding="utf-8"?>
<worksheet xmlns="http://schemas.openxmlformats.org/spreadsheetml/2006/main" xmlns:r="http://schemas.openxmlformats.org/officeDocument/2006/relationships">
  <dimension ref="A1:T51"/>
  <sheetViews>
    <sheetView tabSelected="1" view="pageBreakPreview" zoomScaleSheetLayoutView="100" zoomScalePageLayoutView="90" workbookViewId="0" topLeftCell="A7">
      <selection activeCell="I33" sqref="I33:T39"/>
    </sheetView>
  </sheetViews>
  <sheetFormatPr defaultColWidth="9.00390625" defaultRowHeight="13.5"/>
  <cols>
    <col min="1" max="1" width="2.50390625" style="3" customWidth="1"/>
    <col min="2" max="2" width="13.00390625" style="3" customWidth="1"/>
    <col min="3" max="3" width="12.25390625" style="3" customWidth="1"/>
    <col min="4" max="4" width="9.625" style="3" customWidth="1"/>
    <col min="5" max="5" width="2.875" style="3" customWidth="1"/>
    <col min="6" max="6" width="9.625" style="3" customWidth="1"/>
    <col min="7" max="7" width="2.625" style="3" customWidth="1"/>
    <col min="8" max="8" width="6.625" style="3" customWidth="1"/>
    <col min="9" max="9" width="12.25390625" style="3" customWidth="1"/>
    <col min="10" max="10" width="9.625" style="3" customWidth="1"/>
    <col min="11" max="11" width="2.875" style="3" customWidth="1"/>
    <col min="12" max="12" width="9.625" style="3" customWidth="1"/>
    <col min="13" max="13" width="2.625" style="3" customWidth="1"/>
    <col min="14" max="14" width="6.75390625" style="665" customWidth="1"/>
    <col min="15" max="15" width="12.25390625" style="3" customWidth="1"/>
    <col min="16" max="16" width="9.625" style="3" customWidth="1"/>
    <col min="17" max="17" width="2.875" style="3" customWidth="1"/>
    <col min="18" max="18" width="9.625" style="3" customWidth="1"/>
    <col min="19" max="19" width="2.50390625" style="3" customWidth="1"/>
    <col min="20" max="16384" width="9.00390625" style="3" customWidth="1"/>
  </cols>
  <sheetData>
    <row r="1" spans="1:6" ht="16.5" customHeight="1">
      <c r="A1" s="663" t="s">
        <v>495</v>
      </c>
      <c r="B1" s="663"/>
      <c r="C1" s="663"/>
      <c r="D1" s="663"/>
      <c r="E1" s="664"/>
      <c r="F1" s="664"/>
    </row>
    <row r="2" spans="1:19" ht="11.25" customHeight="1">
      <c r="A2" s="666"/>
      <c r="B2" s="667"/>
      <c r="C2" s="667"/>
      <c r="D2" s="667"/>
      <c r="E2" s="667"/>
      <c r="F2" s="667"/>
      <c r="G2" s="667"/>
      <c r="H2" s="667"/>
      <c r="I2" s="667"/>
      <c r="J2" s="667"/>
      <c r="K2" s="667"/>
      <c r="L2" s="667"/>
      <c r="M2" s="667"/>
      <c r="N2" s="668"/>
      <c r="O2" s="667"/>
      <c r="P2" s="667"/>
      <c r="Q2" s="667"/>
      <c r="R2" s="667"/>
      <c r="S2" s="669"/>
    </row>
    <row r="3" spans="1:19" ht="15.75" customHeight="1">
      <c r="A3" s="670"/>
      <c r="B3" s="671" t="s">
        <v>496</v>
      </c>
      <c r="C3" s="672" t="s">
        <v>497</v>
      </c>
      <c r="D3" s="792" t="s">
        <v>498</v>
      </c>
      <c r="E3" s="792"/>
      <c r="F3" s="945"/>
      <c r="G3" s="34"/>
      <c r="H3" s="671" t="s">
        <v>499</v>
      </c>
      <c r="I3" s="672" t="s">
        <v>497</v>
      </c>
      <c r="J3" s="792" t="s">
        <v>498</v>
      </c>
      <c r="K3" s="792"/>
      <c r="L3" s="945"/>
      <c r="M3" s="34"/>
      <c r="N3" s="671" t="s">
        <v>500</v>
      </c>
      <c r="O3" s="672" t="s">
        <v>497</v>
      </c>
      <c r="P3" s="792" t="s">
        <v>498</v>
      </c>
      <c r="Q3" s="792"/>
      <c r="R3" s="945"/>
      <c r="S3" s="673"/>
    </row>
    <row r="4" spans="1:19" ht="15.75" customHeight="1">
      <c r="A4" s="670"/>
      <c r="B4" s="674" t="s">
        <v>501</v>
      </c>
      <c r="C4" s="675" t="s">
        <v>502</v>
      </c>
      <c r="D4" s="676">
        <v>19650</v>
      </c>
      <c r="E4" s="676" t="s">
        <v>503</v>
      </c>
      <c r="F4" s="677">
        <v>24909</v>
      </c>
      <c r="G4" s="34"/>
      <c r="H4" s="674" t="s">
        <v>501</v>
      </c>
      <c r="I4" s="675" t="s">
        <v>504</v>
      </c>
      <c r="J4" s="678">
        <v>19668</v>
      </c>
      <c r="K4" s="676" t="s">
        <v>503</v>
      </c>
      <c r="L4" s="677">
        <v>20728</v>
      </c>
      <c r="M4" s="34"/>
      <c r="N4" s="674" t="s">
        <v>501</v>
      </c>
      <c r="O4" s="675" t="s">
        <v>505</v>
      </c>
      <c r="P4" s="678">
        <v>19665</v>
      </c>
      <c r="Q4" s="676" t="s">
        <v>503</v>
      </c>
      <c r="R4" s="677">
        <v>20569</v>
      </c>
      <c r="S4" s="673"/>
    </row>
    <row r="5" spans="1:19" ht="15.75" customHeight="1">
      <c r="A5" s="670"/>
      <c r="B5" s="679" t="s">
        <v>506</v>
      </c>
      <c r="C5" s="680" t="s">
        <v>507</v>
      </c>
      <c r="D5" s="681">
        <v>24954</v>
      </c>
      <c r="E5" s="681" t="s">
        <v>503</v>
      </c>
      <c r="F5" s="682">
        <v>30001</v>
      </c>
      <c r="G5" s="34"/>
      <c r="H5" s="679" t="s">
        <v>506</v>
      </c>
      <c r="I5" s="680" t="s">
        <v>508</v>
      </c>
      <c r="J5" s="683">
        <v>20729</v>
      </c>
      <c r="K5" s="681" t="s">
        <v>503</v>
      </c>
      <c r="L5" s="682">
        <v>25496</v>
      </c>
      <c r="M5" s="34"/>
      <c r="N5" s="679" t="s">
        <v>506</v>
      </c>
      <c r="O5" s="680" t="s">
        <v>509</v>
      </c>
      <c r="P5" s="683">
        <v>20638</v>
      </c>
      <c r="Q5" s="681" t="s">
        <v>503</v>
      </c>
      <c r="R5" s="682">
        <v>21115</v>
      </c>
      <c r="S5" s="673"/>
    </row>
    <row r="6" spans="1:19" ht="15.75" customHeight="1">
      <c r="A6" s="670"/>
      <c r="B6" s="679" t="s">
        <v>510</v>
      </c>
      <c r="C6" s="680" t="s">
        <v>511</v>
      </c>
      <c r="D6" s="681">
        <v>30052</v>
      </c>
      <c r="E6" s="681" t="s">
        <v>503</v>
      </c>
      <c r="F6" s="682">
        <v>32973</v>
      </c>
      <c r="G6" s="34"/>
      <c r="H6" s="679" t="s">
        <v>510</v>
      </c>
      <c r="I6" s="680" t="s">
        <v>512</v>
      </c>
      <c r="J6" s="683">
        <v>25538</v>
      </c>
      <c r="K6" s="681" t="s">
        <v>503</v>
      </c>
      <c r="L6" s="682">
        <v>26247</v>
      </c>
      <c r="M6" s="34"/>
      <c r="N6" s="679" t="s">
        <v>510</v>
      </c>
      <c r="O6" s="680" t="s">
        <v>513</v>
      </c>
      <c r="P6" s="683">
        <v>21118</v>
      </c>
      <c r="Q6" s="681" t="s">
        <v>503</v>
      </c>
      <c r="R6" s="682">
        <v>22576</v>
      </c>
      <c r="S6" s="673"/>
    </row>
    <row r="7" spans="1:19" ht="15.75" customHeight="1">
      <c r="A7" s="670"/>
      <c r="B7" s="679" t="s">
        <v>514</v>
      </c>
      <c r="C7" s="680" t="s">
        <v>515</v>
      </c>
      <c r="D7" s="681">
        <v>32974</v>
      </c>
      <c r="E7" s="681" t="s">
        <v>503</v>
      </c>
      <c r="F7" s="682">
        <v>37356</v>
      </c>
      <c r="G7" s="34"/>
      <c r="H7" s="679" t="s">
        <v>514</v>
      </c>
      <c r="I7" s="680" t="s">
        <v>516</v>
      </c>
      <c r="J7" s="683">
        <v>26295</v>
      </c>
      <c r="K7" s="681" t="s">
        <v>503</v>
      </c>
      <c r="L7" s="682">
        <v>27669</v>
      </c>
      <c r="M7" s="34"/>
      <c r="N7" s="679" t="s">
        <v>514</v>
      </c>
      <c r="O7" s="680" t="s">
        <v>511</v>
      </c>
      <c r="P7" s="683">
        <v>22579</v>
      </c>
      <c r="Q7" s="681" t="s">
        <v>503</v>
      </c>
      <c r="R7" s="682">
        <v>23356</v>
      </c>
      <c r="S7" s="673"/>
    </row>
    <row r="8" spans="1:19" ht="15.75" customHeight="1">
      <c r="A8" s="670"/>
      <c r="B8" s="679" t="s">
        <v>517</v>
      </c>
      <c r="C8" s="680" t="s">
        <v>518</v>
      </c>
      <c r="D8" s="684">
        <v>37357</v>
      </c>
      <c r="E8" s="681" t="s">
        <v>503</v>
      </c>
      <c r="F8" s="682">
        <v>40278</v>
      </c>
      <c r="G8" s="34"/>
      <c r="H8" s="679" t="s">
        <v>519</v>
      </c>
      <c r="I8" s="680" t="s">
        <v>520</v>
      </c>
      <c r="J8" s="683">
        <v>27675</v>
      </c>
      <c r="K8" s="681" t="s">
        <v>503</v>
      </c>
      <c r="L8" s="682">
        <v>27982</v>
      </c>
      <c r="M8" s="34"/>
      <c r="N8" s="679" t="s">
        <v>519</v>
      </c>
      <c r="O8" s="680" t="s">
        <v>521</v>
      </c>
      <c r="P8" s="683">
        <v>23356</v>
      </c>
      <c r="Q8" s="681" t="s">
        <v>503</v>
      </c>
      <c r="R8" s="682">
        <v>24037</v>
      </c>
      <c r="S8" s="673"/>
    </row>
    <row r="9" spans="1:19" ht="15.75" customHeight="1">
      <c r="A9" s="670"/>
      <c r="B9" s="685" t="s">
        <v>522</v>
      </c>
      <c r="C9" s="686" t="s">
        <v>523</v>
      </c>
      <c r="D9" s="687">
        <v>40279</v>
      </c>
      <c r="E9" s="688" t="s">
        <v>503</v>
      </c>
      <c r="F9" s="689" t="s">
        <v>524</v>
      </c>
      <c r="G9" s="34"/>
      <c r="H9" s="679" t="s">
        <v>525</v>
      </c>
      <c r="I9" s="680" t="s">
        <v>526</v>
      </c>
      <c r="J9" s="683">
        <v>28045</v>
      </c>
      <c r="K9" s="681" t="s">
        <v>503</v>
      </c>
      <c r="L9" s="682">
        <v>31758</v>
      </c>
      <c r="M9" s="34"/>
      <c r="N9" s="679" t="s">
        <v>525</v>
      </c>
      <c r="O9" s="680" t="s">
        <v>527</v>
      </c>
      <c r="P9" s="683">
        <v>24041</v>
      </c>
      <c r="Q9" s="681" t="s">
        <v>503</v>
      </c>
      <c r="R9" s="682">
        <v>25231</v>
      </c>
      <c r="S9" s="673"/>
    </row>
    <row r="10" spans="1:19" ht="15.75" customHeight="1">
      <c r="A10" s="670"/>
      <c r="B10" s="430"/>
      <c r="C10" s="690"/>
      <c r="D10" s="691"/>
      <c r="E10" s="691"/>
      <c r="F10" s="691"/>
      <c r="G10" s="34"/>
      <c r="H10" s="679" t="s">
        <v>528</v>
      </c>
      <c r="I10" s="680" t="s">
        <v>529</v>
      </c>
      <c r="J10" s="683">
        <v>31773</v>
      </c>
      <c r="K10" s="681" t="s">
        <v>503</v>
      </c>
      <c r="L10" s="682">
        <v>34974</v>
      </c>
      <c r="M10" s="34"/>
      <c r="N10" s="679" t="s">
        <v>528</v>
      </c>
      <c r="O10" s="680" t="s">
        <v>530</v>
      </c>
      <c r="P10" s="683">
        <v>25237</v>
      </c>
      <c r="Q10" s="681" t="s">
        <v>503</v>
      </c>
      <c r="R10" s="682">
        <v>25498</v>
      </c>
      <c r="S10" s="673"/>
    </row>
    <row r="11" spans="1:19" ht="15.75" customHeight="1">
      <c r="A11" s="670"/>
      <c r="B11" s="671" t="s">
        <v>531</v>
      </c>
      <c r="C11" s="672" t="s">
        <v>497</v>
      </c>
      <c r="D11" s="792" t="s">
        <v>498</v>
      </c>
      <c r="E11" s="792"/>
      <c r="F11" s="945"/>
      <c r="G11" s="34"/>
      <c r="H11" s="679" t="s">
        <v>532</v>
      </c>
      <c r="I11" s="680" t="s">
        <v>533</v>
      </c>
      <c r="J11" s="683">
        <v>34975</v>
      </c>
      <c r="K11" s="681" t="s">
        <v>503</v>
      </c>
      <c r="L11" s="692">
        <v>36981</v>
      </c>
      <c r="M11" s="34"/>
      <c r="N11" s="679" t="s">
        <v>534</v>
      </c>
      <c r="O11" s="680" t="s">
        <v>535</v>
      </c>
      <c r="P11" s="683">
        <v>25499</v>
      </c>
      <c r="Q11" s="681" t="s">
        <v>503</v>
      </c>
      <c r="R11" s="682">
        <v>26959</v>
      </c>
      <c r="S11" s="673"/>
    </row>
    <row r="12" spans="1:19" ht="15.75" customHeight="1">
      <c r="A12" s="670"/>
      <c r="B12" s="674" t="s">
        <v>501</v>
      </c>
      <c r="C12" s="675" t="s">
        <v>536</v>
      </c>
      <c r="D12" s="678">
        <v>19701</v>
      </c>
      <c r="E12" s="676" t="s">
        <v>503</v>
      </c>
      <c r="F12" s="677">
        <v>22050</v>
      </c>
      <c r="G12" s="34"/>
      <c r="H12" s="693" t="s">
        <v>537</v>
      </c>
      <c r="I12" s="694" t="s">
        <v>538</v>
      </c>
      <c r="J12" s="695">
        <v>36983</v>
      </c>
      <c r="K12" s="681" t="s">
        <v>503</v>
      </c>
      <c r="L12" s="692">
        <v>37362</v>
      </c>
      <c r="M12" s="34"/>
      <c r="N12" s="679" t="s">
        <v>539</v>
      </c>
      <c r="O12" s="680" t="s">
        <v>540</v>
      </c>
      <c r="P12" s="683">
        <v>26960</v>
      </c>
      <c r="Q12" s="681" t="s">
        <v>503</v>
      </c>
      <c r="R12" s="682">
        <v>27464</v>
      </c>
      <c r="S12" s="673"/>
    </row>
    <row r="13" spans="1:19" ht="15.75" customHeight="1">
      <c r="A13" s="670"/>
      <c r="B13" s="679" t="s">
        <v>506</v>
      </c>
      <c r="C13" s="680" t="s">
        <v>541</v>
      </c>
      <c r="D13" s="683">
        <v>22083</v>
      </c>
      <c r="E13" s="681" t="s">
        <v>503</v>
      </c>
      <c r="F13" s="682">
        <v>23543</v>
      </c>
      <c r="G13" s="34"/>
      <c r="H13" s="693" t="s">
        <v>542</v>
      </c>
      <c r="I13" s="680" t="s">
        <v>543</v>
      </c>
      <c r="J13" s="683">
        <v>37421</v>
      </c>
      <c r="K13" s="681" t="s">
        <v>503</v>
      </c>
      <c r="L13" s="682">
        <v>39903</v>
      </c>
      <c r="M13" s="34"/>
      <c r="N13" s="679" t="s">
        <v>544</v>
      </c>
      <c r="O13" s="680" t="s">
        <v>521</v>
      </c>
      <c r="P13" s="683">
        <v>27464</v>
      </c>
      <c r="Q13" s="681" t="s">
        <v>503</v>
      </c>
      <c r="R13" s="682">
        <v>28420</v>
      </c>
      <c r="S13" s="673"/>
    </row>
    <row r="14" spans="1:19" ht="15.75" customHeight="1">
      <c r="A14" s="670"/>
      <c r="B14" s="679" t="s">
        <v>510</v>
      </c>
      <c r="C14" s="680" t="s">
        <v>545</v>
      </c>
      <c r="D14" s="683">
        <v>23592</v>
      </c>
      <c r="E14" s="681" t="s">
        <v>503</v>
      </c>
      <c r="F14" s="682">
        <v>24937</v>
      </c>
      <c r="G14" s="34"/>
      <c r="H14" s="696" t="s">
        <v>546</v>
      </c>
      <c r="I14" s="686" t="s">
        <v>547</v>
      </c>
      <c r="J14" s="697">
        <v>39904</v>
      </c>
      <c r="K14" s="688" t="s">
        <v>503</v>
      </c>
      <c r="L14" s="698" t="s">
        <v>548</v>
      </c>
      <c r="M14" s="34"/>
      <c r="N14" s="679" t="s">
        <v>546</v>
      </c>
      <c r="O14" s="680" t="s">
        <v>549</v>
      </c>
      <c r="P14" s="683">
        <v>28422</v>
      </c>
      <c r="Q14" s="681" t="s">
        <v>503</v>
      </c>
      <c r="R14" s="682">
        <v>28921</v>
      </c>
      <c r="S14" s="673"/>
    </row>
    <row r="15" spans="1:19" ht="15.75" customHeight="1">
      <c r="A15" s="670"/>
      <c r="B15" s="679" t="s">
        <v>514</v>
      </c>
      <c r="C15" s="680" t="s">
        <v>550</v>
      </c>
      <c r="D15" s="683">
        <v>25127</v>
      </c>
      <c r="E15" s="681" t="s">
        <v>503</v>
      </c>
      <c r="F15" s="682">
        <v>27673</v>
      </c>
      <c r="G15" s="34"/>
      <c r="H15" s="429"/>
      <c r="I15" s="699"/>
      <c r="J15" s="700"/>
      <c r="K15" s="701"/>
      <c r="L15" s="428"/>
      <c r="M15" s="34"/>
      <c r="N15" s="679" t="s">
        <v>551</v>
      </c>
      <c r="O15" s="680" t="s">
        <v>552</v>
      </c>
      <c r="P15" s="683">
        <v>28921</v>
      </c>
      <c r="Q15" s="681" t="s">
        <v>503</v>
      </c>
      <c r="R15" s="682">
        <v>29881</v>
      </c>
      <c r="S15" s="673"/>
    </row>
    <row r="16" spans="1:19" ht="15.75" customHeight="1">
      <c r="A16" s="670"/>
      <c r="B16" s="679" t="s">
        <v>519</v>
      </c>
      <c r="C16" s="680" t="s">
        <v>553</v>
      </c>
      <c r="D16" s="683">
        <v>27751</v>
      </c>
      <c r="E16" s="681" t="s">
        <v>503</v>
      </c>
      <c r="F16" s="682">
        <v>29035</v>
      </c>
      <c r="G16" s="34"/>
      <c r="H16" s="671" t="s">
        <v>554</v>
      </c>
      <c r="I16" s="672" t="s">
        <v>497</v>
      </c>
      <c r="J16" s="946" t="s">
        <v>498</v>
      </c>
      <c r="K16" s="792"/>
      <c r="L16" s="945"/>
      <c r="M16" s="34"/>
      <c r="N16" s="679" t="s">
        <v>555</v>
      </c>
      <c r="O16" s="680" t="s">
        <v>556</v>
      </c>
      <c r="P16" s="683">
        <v>29882</v>
      </c>
      <c r="Q16" s="681" t="s">
        <v>503</v>
      </c>
      <c r="R16" s="682">
        <v>30583</v>
      </c>
      <c r="S16" s="673"/>
    </row>
    <row r="17" spans="1:19" ht="15.75" customHeight="1">
      <c r="A17" s="670"/>
      <c r="B17" s="679" t="s">
        <v>525</v>
      </c>
      <c r="C17" s="680" t="s">
        <v>557</v>
      </c>
      <c r="D17" s="683">
        <v>29058</v>
      </c>
      <c r="E17" s="681" t="s">
        <v>503</v>
      </c>
      <c r="F17" s="682">
        <v>30053</v>
      </c>
      <c r="G17" s="34"/>
      <c r="H17" s="674" t="s">
        <v>501</v>
      </c>
      <c r="I17" s="675" t="s">
        <v>558</v>
      </c>
      <c r="J17" s="678">
        <v>19665</v>
      </c>
      <c r="K17" s="676" t="s">
        <v>503</v>
      </c>
      <c r="L17" s="677">
        <v>20569</v>
      </c>
      <c r="M17" s="34"/>
      <c r="N17" s="679" t="s">
        <v>559</v>
      </c>
      <c r="O17" s="680" t="s">
        <v>560</v>
      </c>
      <c r="P17" s="683">
        <v>30583</v>
      </c>
      <c r="Q17" s="681" t="s">
        <v>503</v>
      </c>
      <c r="R17" s="682">
        <v>31342</v>
      </c>
      <c r="S17" s="673"/>
    </row>
    <row r="18" spans="1:19" ht="15.75" customHeight="1">
      <c r="A18" s="670"/>
      <c r="B18" s="679" t="s">
        <v>528</v>
      </c>
      <c r="C18" s="680" t="s">
        <v>561</v>
      </c>
      <c r="D18" s="683">
        <v>30065</v>
      </c>
      <c r="E18" s="681" t="s">
        <v>503</v>
      </c>
      <c r="F18" s="682">
        <v>31525</v>
      </c>
      <c r="G18" s="34"/>
      <c r="H18" s="679" t="s">
        <v>506</v>
      </c>
      <c r="I18" s="680" t="s">
        <v>562</v>
      </c>
      <c r="J18" s="683">
        <v>20569</v>
      </c>
      <c r="K18" s="681" t="s">
        <v>503</v>
      </c>
      <c r="L18" s="682">
        <v>22552</v>
      </c>
      <c r="M18" s="34"/>
      <c r="N18" s="679" t="s">
        <v>563</v>
      </c>
      <c r="O18" s="680" t="s">
        <v>564</v>
      </c>
      <c r="P18" s="683">
        <v>31346</v>
      </c>
      <c r="Q18" s="681" t="s">
        <v>503</v>
      </c>
      <c r="R18" s="682">
        <v>32803</v>
      </c>
      <c r="S18" s="673"/>
    </row>
    <row r="19" spans="1:19" ht="15.75" customHeight="1">
      <c r="A19" s="670"/>
      <c r="B19" s="679" t="s">
        <v>534</v>
      </c>
      <c r="C19" s="680" t="s">
        <v>565</v>
      </c>
      <c r="D19" s="683">
        <v>31580</v>
      </c>
      <c r="E19" s="681" t="s">
        <v>503</v>
      </c>
      <c r="F19" s="682">
        <v>33030</v>
      </c>
      <c r="G19" s="34"/>
      <c r="H19" s="679" t="s">
        <v>510</v>
      </c>
      <c r="I19" s="680" t="s">
        <v>566</v>
      </c>
      <c r="J19" s="683">
        <v>22579</v>
      </c>
      <c r="K19" s="681" t="s">
        <v>503</v>
      </c>
      <c r="L19" s="682">
        <v>23356</v>
      </c>
      <c r="M19" s="34"/>
      <c r="N19" s="679" t="s">
        <v>567</v>
      </c>
      <c r="O19" s="680" t="s">
        <v>568</v>
      </c>
      <c r="P19" s="683">
        <v>32804</v>
      </c>
      <c r="Q19" s="681" t="s">
        <v>503</v>
      </c>
      <c r="R19" s="682">
        <v>33315</v>
      </c>
      <c r="S19" s="673"/>
    </row>
    <row r="20" spans="1:19" ht="15.75" customHeight="1">
      <c r="A20" s="670"/>
      <c r="B20" s="679" t="s">
        <v>539</v>
      </c>
      <c r="C20" s="680" t="s">
        <v>569</v>
      </c>
      <c r="D20" s="683">
        <v>33077</v>
      </c>
      <c r="E20" s="681" t="s">
        <v>503</v>
      </c>
      <c r="F20" s="682">
        <v>34515</v>
      </c>
      <c r="G20" s="34"/>
      <c r="H20" s="679" t="s">
        <v>514</v>
      </c>
      <c r="I20" s="680" t="s">
        <v>570</v>
      </c>
      <c r="J20" s="683">
        <v>23356</v>
      </c>
      <c r="K20" s="681" t="s">
        <v>503</v>
      </c>
      <c r="L20" s="682">
        <v>24037</v>
      </c>
      <c r="M20" s="34"/>
      <c r="N20" s="679" t="s">
        <v>571</v>
      </c>
      <c r="O20" s="680" t="s">
        <v>572</v>
      </c>
      <c r="P20" s="683">
        <v>33315</v>
      </c>
      <c r="Q20" s="681" t="s">
        <v>503</v>
      </c>
      <c r="R20" s="682">
        <v>33585</v>
      </c>
      <c r="S20" s="673"/>
    </row>
    <row r="21" spans="1:19" ht="15.75" customHeight="1">
      <c r="A21" s="670"/>
      <c r="B21" s="679" t="s">
        <v>544</v>
      </c>
      <c r="C21" s="680" t="s">
        <v>573</v>
      </c>
      <c r="D21" s="683">
        <v>34516</v>
      </c>
      <c r="E21" s="681" t="s">
        <v>503</v>
      </c>
      <c r="F21" s="682">
        <v>35976</v>
      </c>
      <c r="G21" s="34"/>
      <c r="H21" s="679" t="s">
        <v>519</v>
      </c>
      <c r="I21" s="680" t="s">
        <v>511</v>
      </c>
      <c r="J21" s="683">
        <v>24040</v>
      </c>
      <c r="K21" s="681" t="s">
        <v>503</v>
      </c>
      <c r="L21" s="682">
        <v>25498</v>
      </c>
      <c r="M21" s="34"/>
      <c r="N21" s="679" t="s">
        <v>574</v>
      </c>
      <c r="O21" s="680" t="s">
        <v>575</v>
      </c>
      <c r="P21" s="683">
        <v>33585</v>
      </c>
      <c r="Q21" s="681" t="s">
        <v>503</v>
      </c>
      <c r="R21" s="682">
        <v>34264</v>
      </c>
      <c r="S21" s="673"/>
    </row>
    <row r="22" spans="1:19" ht="15.75" customHeight="1">
      <c r="A22" s="670"/>
      <c r="B22" s="679" t="s">
        <v>546</v>
      </c>
      <c r="C22" s="680" t="s">
        <v>576</v>
      </c>
      <c r="D22" s="683">
        <v>35977</v>
      </c>
      <c r="E22" s="681" t="s">
        <v>503</v>
      </c>
      <c r="F22" s="682">
        <v>37357</v>
      </c>
      <c r="G22" s="34"/>
      <c r="H22" s="679" t="s">
        <v>525</v>
      </c>
      <c r="I22" s="680" t="s">
        <v>513</v>
      </c>
      <c r="J22" s="683">
        <v>25499</v>
      </c>
      <c r="K22" s="681" t="s">
        <v>503</v>
      </c>
      <c r="L22" s="682">
        <v>26959</v>
      </c>
      <c r="M22" s="34"/>
      <c r="N22" s="679" t="s">
        <v>577</v>
      </c>
      <c r="O22" s="680" t="s">
        <v>578</v>
      </c>
      <c r="P22" s="683">
        <v>34267</v>
      </c>
      <c r="Q22" s="681" t="s">
        <v>503</v>
      </c>
      <c r="R22" s="682">
        <v>34967</v>
      </c>
      <c r="S22" s="673"/>
    </row>
    <row r="23" spans="1:19" ht="15.75" customHeight="1">
      <c r="A23" s="670"/>
      <c r="B23" s="679" t="s">
        <v>579</v>
      </c>
      <c r="C23" s="680" t="s">
        <v>580</v>
      </c>
      <c r="D23" s="684">
        <v>37369</v>
      </c>
      <c r="E23" s="681" t="s">
        <v>503</v>
      </c>
      <c r="F23" s="682">
        <v>38077</v>
      </c>
      <c r="G23" s="34"/>
      <c r="H23" s="679" t="s">
        <v>528</v>
      </c>
      <c r="I23" s="680" t="s">
        <v>581</v>
      </c>
      <c r="J23" s="683">
        <v>26960</v>
      </c>
      <c r="K23" s="681" t="s">
        <v>503</v>
      </c>
      <c r="L23" s="682">
        <v>29108</v>
      </c>
      <c r="M23" s="34"/>
      <c r="N23" s="679" t="s">
        <v>582</v>
      </c>
      <c r="O23" s="680" t="s">
        <v>583</v>
      </c>
      <c r="P23" s="683">
        <v>34967</v>
      </c>
      <c r="Q23" s="681" t="s">
        <v>503</v>
      </c>
      <c r="R23" s="682">
        <v>35725</v>
      </c>
      <c r="S23" s="673"/>
    </row>
    <row r="24" spans="1:19" ht="15.75" customHeight="1">
      <c r="A24" s="670"/>
      <c r="B24" s="693" t="s">
        <v>584</v>
      </c>
      <c r="C24" s="680" t="s">
        <v>585</v>
      </c>
      <c r="D24" s="684">
        <v>38159</v>
      </c>
      <c r="E24" s="681" t="s">
        <v>503</v>
      </c>
      <c r="F24" s="682">
        <v>39263</v>
      </c>
      <c r="G24" s="34"/>
      <c r="H24" s="679" t="s">
        <v>534</v>
      </c>
      <c r="I24" s="680" t="s">
        <v>586</v>
      </c>
      <c r="J24" s="683">
        <v>29108</v>
      </c>
      <c r="K24" s="681" t="s">
        <v>503</v>
      </c>
      <c r="L24" s="682">
        <v>29881</v>
      </c>
      <c r="M24" s="34"/>
      <c r="N24" s="679" t="s">
        <v>587</v>
      </c>
      <c r="O24" s="680" t="s">
        <v>588</v>
      </c>
      <c r="P24" s="683">
        <v>35726</v>
      </c>
      <c r="Q24" s="681" t="s">
        <v>503</v>
      </c>
      <c r="R24" s="682">
        <v>36424</v>
      </c>
      <c r="S24" s="673"/>
    </row>
    <row r="25" spans="1:19" ht="15.75" customHeight="1">
      <c r="A25" s="670"/>
      <c r="B25" s="679" t="s">
        <v>589</v>
      </c>
      <c r="C25" s="702" t="s">
        <v>590</v>
      </c>
      <c r="D25" s="681">
        <v>39433</v>
      </c>
      <c r="E25" s="681" t="s">
        <v>503</v>
      </c>
      <c r="F25" s="682">
        <v>40094</v>
      </c>
      <c r="G25" s="703"/>
      <c r="H25" s="679" t="s">
        <v>539</v>
      </c>
      <c r="I25" s="680" t="s">
        <v>552</v>
      </c>
      <c r="J25" s="683">
        <v>29882</v>
      </c>
      <c r="K25" s="681" t="s">
        <v>503</v>
      </c>
      <c r="L25" s="682">
        <v>32803</v>
      </c>
      <c r="M25" s="34"/>
      <c r="N25" s="679" t="s">
        <v>591</v>
      </c>
      <c r="O25" s="680" t="s">
        <v>592</v>
      </c>
      <c r="P25" s="683">
        <v>36424</v>
      </c>
      <c r="Q25" s="681" t="s">
        <v>503</v>
      </c>
      <c r="R25" s="682">
        <v>37186</v>
      </c>
      <c r="S25" s="673"/>
    </row>
    <row r="26" spans="1:19" ht="15.75" customHeight="1">
      <c r="A26" s="670"/>
      <c r="B26" s="685" t="s">
        <v>593</v>
      </c>
      <c r="C26" s="704" t="s">
        <v>594</v>
      </c>
      <c r="D26" s="688">
        <v>40360</v>
      </c>
      <c r="E26" s="688" t="s">
        <v>503</v>
      </c>
      <c r="F26" s="689" t="s">
        <v>524</v>
      </c>
      <c r="G26" s="34"/>
      <c r="H26" s="679" t="s">
        <v>544</v>
      </c>
      <c r="I26" s="680" t="s">
        <v>595</v>
      </c>
      <c r="J26" s="683">
        <v>32804</v>
      </c>
      <c r="K26" s="681" t="s">
        <v>503</v>
      </c>
      <c r="L26" s="682">
        <v>33037</v>
      </c>
      <c r="M26" s="34"/>
      <c r="N26" s="679" t="s">
        <v>596</v>
      </c>
      <c r="O26" s="680" t="s">
        <v>597</v>
      </c>
      <c r="P26" s="683">
        <v>37187</v>
      </c>
      <c r="Q26" s="681" t="s">
        <v>503</v>
      </c>
      <c r="R26" s="682">
        <v>37410</v>
      </c>
      <c r="S26" s="673"/>
    </row>
    <row r="27" spans="1:19" ht="15.75" customHeight="1">
      <c r="A27" s="670"/>
      <c r="B27" s="34"/>
      <c r="C27" s="34"/>
      <c r="D27" s="34"/>
      <c r="E27" s="34"/>
      <c r="F27" s="34"/>
      <c r="G27" s="34"/>
      <c r="H27" s="679" t="s">
        <v>546</v>
      </c>
      <c r="I27" s="680" t="s">
        <v>598</v>
      </c>
      <c r="J27" s="683">
        <v>33038</v>
      </c>
      <c r="K27" s="681" t="s">
        <v>503</v>
      </c>
      <c r="L27" s="682">
        <v>33585</v>
      </c>
      <c r="M27" s="34"/>
      <c r="N27" s="679" t="s">
        <v>599</v>
      </c>
      <c r="O27" s="680" t="s">
        <v>600</v>
      </c>
      <c r="P27" s="684">
        <v>37410</v>
      </c>
      <c r="Q27" s="681" t="s">
        <v>503</v>
      </c>
      <c r="R27" s="682">
        <v>37435</v>
      </c>
      <c r="S27" s="673"/>
    </row>
    <row r="28" spans="1:19" ht="15.75" customHeight="1">
      <c r="A28" s="670"/>
      <c r="B28" s="671" t="s">
        <v>601</v>
      </c>
      <c r="C28" s="672" t="s">
        <v>497</v>
      </c>
      <c r="D28" s="792" t="s">
        <v>498</v>
      </c>
      <c r="E28" s="792"/>
      <c r="F28" s="945"/>
      <c r="G28" s="34"/>
      <c r="H28" s="679" t="s">
        <v>551</v>
      </c>
      <c r="I28" s="680" t="s">
        <v>540</v>
      </c>
      <c r="J28" s="683">
        <v>33585</v>
      </c>
      <c r="K28" s="681" t="s">
        <v>503</v>
      </c>
      <c r="L28" s="682">
        <v>34264</v>
      </c>
      <c r="M28" s="34"/>
      <c r="N28" s="679" t="s">
        <v>602</v>
      </c>
      <c r="O28" s="680" t="s">
        <v>603</v>
      </c>
      <c r="P28" s="683">
        <v>37459</v>
      </c>
      <c r="Q28" s="681" t="s">
        <v>503</v>
      </c>
      <c r="R28" s="682">
        <v>37875</v>
      </c>
      <c r="S28" s="673"/>
    </row>
    <row r="29" spans="1:19" ht="15.75" customHeight="1">
      <c r="A29" s="670"/>
      <c r="B29" s="674" t="s">
        <v>501</v>
      </c>
      <c r="C29" s="675" t="s">
        <v>604</v>
      </c>
      <c r="D29" s="678">
        <v>19701</v>
      </c>
      <c r="E29" s="676" t="s">
        <v>503</v>
      </c>
      <c r="F29" s="677">
        <v>20454</v>
      </c>
      <c r="G29" s="34"/>
      <c r="H29" s="679" t="s">
        <v>555</v>
      </c>
      <c r="I29" s="680" t="s">
        <v>560</v>
      </c>
      <c r="J29" s="683">
        <v>34267</v>
      </c>
      <c r="K29" s="681" t="s">
        <v>503</v>
      </c>
      <c r="L29" s="682">
        <v>34967</v>
      </c>
      <c r="M29" s="34"/>
      <c r="N29" s="679" t="s">
        <v>605</v>
      </c>
      <c r="O29" s="680" t="s">
        <v>606</v>
      </c>
      <c r="P29" s="684">
        <v>37875</v>
      </c>
      <c r="Q29" s="681" t="s">
        <v>503</v>
      </c>
      <c r="R29" s="682">
        <v>38647</v>
      </c>
      <c r="S29" s="673"/>
    </row>
    <row r="30" spans="1:19" ht="15.75" customHeight="1">
      <c r="A30" s="670"/>
      <c r="B30" s="679" t="s">
        <v>506</v>
      </c>
      <c r="C30" s="680" t="s">
        <v>607</v>
      </c>
      <c r="D30" s="683">
        <v>20455</v>
      </c>
      <c r="E30" s="681" t="s">
        <v>503</v>
      </c>
      <c r="F30" s="682">
        <v>23376</v>
      </c>
      <c r="G30" s="34"/>
      <c r="H30" s="679" t="s">
        <v>559</v>
      </c>
      <c r="I30" s="680" t="s">
        <v>608</v>
      </c>
      <c r="J30" s="683">
        <v>34967</v>
      </c>
      <c r="K30" s="681" t="s">
        <v>503</v>
      </c>
      <c r="L30" s="682">
        <v>35725</v>
      </c>
      <c r="M30" s="34"/>
      <c r="N30" s="679" t="s">
        <v>609</v>
      </c>
      <c r="O30" s="680" t="s">
        <v>610</v>
      </c>
      <c r="P30" s="684">
        <v>38649</v>
      </c>
      <c r="Q30" s="681" t="s">
        <v>503</v>
      </c>
      <c r="R30" s="682">
        <v>39388</v>
      </c>
      <c r="S30" s="673"/>
    </row>
    <row r="31" spans="1:19" ht="15.75" customHeight="1">
      <c r="A31" s="670"/>
      <c r="B31" s="679" t="s">
        <v>510</v>
      </c>
      <c r="C31" s="680" t="s">
        <v>512</v>
      </c>
      <c r="D31" s="683">
        <v>23384</v>
      </c>
      <c r="E31" s="681" t="s">
        <v>503</v>
      </c>
      <c r="F31" s="682">
        <v>25537</v>
      </c>
      <c r="G31" s="34"/>
      <c r="H31" s="679" t="s">
        <v>563</v>
      </c>
      <c r="I31" s="680" t="s">
        <v>578</v>
      </c>
      <c r="J31" s="683">
        <v>35726</v>
      </c>
      <c r="K31" s="681" t="s">
        <v>503</v>
      </c>
      <c r="L31" s="682">
        <v>36595</v>
      </c>
      <c r="M31" s="34"/>
      <c r="N31" s="679" t="s">
        <v>611</v>
      </c>
      <c r="O31" s="50" t="s">
        <v>612</v>
      </c>
      <c r="P31" s="684">
        <v>39388</v>
      </c>
      <c r="Q31" s="681" t="s">
        <v>503</v>
      </c>
      <c r="R31" s="682">
        <v>40108</v>
      </c>
      <c r="S31" s="673"/>
    </row>
    <row r="32" spans="1:19" ht="15.75" customHeight="1">
      <c r="A32" s="670"/>
      <c r="B32" s="679" t="s">
        <v>514</v>
      </c>
      <c r="C32" s="680" t="s">
        <v>553</v>
      </c>
      <c r="D32" s="683">
        <v>25538</v>
      </c>
      <c r="E32" s="681" t="s">
        <v>503</v>
      </c>
      <c r="F32" s="682">
        <v>27750</v>
      </c>
      <c r="G32" s="34"/>
      <c r="H32" s="679" t="s">
        <v>613</v>
      </c>
      <c r="I32" s="680" t="s">
        <v>560</v>
      </c>
      <c r="J32" s="683">
        <v>36595</v>
      </c>
      <c r="K32" s="681" t="s">
        <v>503</v>
      </c>
      <c r="L32" s="682">
        <v>37186</v>
      </c>
      <c r="M32" s="34"/>
      <c r="N32" s="705" t="s">
        <v>614</v>
      </c>
      <c r="O32" s="706" t="s">
        <v>615</v>
      </c>
      <c r="P32" s="707">
        <v>40109</v>
      </c>
      <c r="Q32" s="708" t="s">
        <v>503</v>
      </c>
      <c r="R32" s="682">
        <v>40807</v>
      </c>
      <c r="S32" s="673"/>
    </row>
    <row r="33" spans="1:19" ht="15.75" customHeight="1">
      <c r="A33" s="670"/>
      <c r="B33" s="679" t="s">
        <v>519</v>
      </c>
      <c r="C33" s="680" t="s">
        <v>557</v>
      </c>
      <c r="D33" s="683">
        <v>27751</v>
      </c>
      <c r="E33" s="681" t="s">
        <v>503</v>
      </c>
      <c r="F33" s="682">
        <v>29057</v>
      </c>
      <c r="G33" s="34"/>
      <c r="H33" s="679" t="s">
        <v>616</v>
      </c>
      <c r="I33" s="680" t="s">
        <v>617</v>
      </c>
      <c r="J33" s="683">
        <v>37187</v>
      </c>
      <c r="K33" s="681" t="s">
        <v>503</v>
      </c>
      <c r="L33" s="682">
        <v>37397</v>
      </c>
      <c r="M33" s="34"/>
      <c r="N33" s="696" t="s">
        <v>618</v>
      </c>
      <c r="O33" s="61" t="s">
        <v>619</v>
      </c>
      <c r="P33" s="687">
        <v>40807</v>
      </c>
      <c r="Q33" s="688" t="s">
        <v>503</v>
      </c>
      <c r="R33" s="698" t="s">
        <v>548</v>
      </c>
      <c r="S33" s="673"/>
    </row>
    <row r="34" spans="1:19" ht="15.75" customHeight="1">
      <c r="A34" s="670"/>
      <c r="B34" s="679" t="s">
        <v>525</v>
      </c>
      <c r="C34" s="680" t="s">
        <v>620</v>
      </c>
      <c r="D34" s="683">
        <v>29058</v>
      </c>
      <c r="E34" s="681" t="s">
        <v>503</v>
      </c>
      <c r="F34" s="682">
        <v>31274</v>
      </c>
      <c r="G34" s="34"/>
      <c r="H34" s="679" t="s">
        <v>621</v>
      </c>
      <c r="I34" s="680" t="s">
        <v>622</v>
      </c>
      <c r="J34" s="683">
        <v>37410</v>
      </c>
      <c r="K34" s="681" t="s">
        <v>503</v>
      </c>
      <c r="L34" s="682">
        <v>37459</v>
      </c>
      <c r="M34" s="34"/>
      <c r="N34" s="84"/>
      <c r="O34" s="34"/>
      <c r="P34" s="709"/>
      <c r="Q34" s="709"/>
      <c r="R34" s="710"/>
      <c r="S34" s="673"/>
    </row>
    <row r="35" spans="1:19" ht="15.75" customHeight="1">
      <c r="A35" s="670"/>
      <c r="B35" s="679" t="s">
        <v>528</v>
      </c>
      <c r="C35" s="680" t="s">
        <v>623</v>
      </c>
      <c r="D35" s="683">
        <v>31413</v>
      </c>
      <c r="E35" s="681" t="s">
        <v>503</v>
      </c>
      <c r="F35" s="682">
        <v>32873</v>
      </c>
      <c r="G35" s="34"/>
      <c r="H35" s="679" t="s">
        <v>624</v>
      </c>
      <c r="I35" s="680" t="s">
        <v>625</v>
      </c>
      <c r="J35" s="684">
        <v>37459</v>
      </c>
      <c r="K35" s="681" t="s">
        <v>503</v>
      </c>
      <c r="L35" s="682">
        <v>37875</v>
      </c>
      <c r="M35" s="34"/>
      <c r="N35" s="84"/>
      <c r="O35" s="34"/>
      <c r="P35" s="34"/>
      <c r="Q35" s="34"/>
      <c r="R35" s="34"/>
      <c r="S35" s="673"/>
    </row>
    <row r="36" spans="1:19" ht="15.75" customHeight="1">
      <c r="A36" s="670"/>
      <c r="B36" s="679" t="s">
        <v>534</v>
      </c>
      <c r="C36" s="680" t="s">
        <v>626</v>
      </c>
      <c r="D36" s="683">
        <v>32874</v>
      </c>
      <c r="E36" s="681" t="s">
        <v>503</v>
      </c>
      <c r="F36" s="682">
        <v>34334</v>
      </c>
      <c r="G36" s="34"/>
      <c r="H36" s="679" t="s">
        <v>627</v>
      </c>
      <c r="I36" s="680" t="s">
        <v>603</v>
      </c>
      <c r="J36" s="684">
        <v>37875</v>
      </c>
      <c r="K36" s="681" t="s">
        <v>503</v>
      </c>
      <c r="L36" s="682">
        <v>39388</v>
      </c>
      <c r="M36" s="34"/>
      <c r="N36" s="84"/>
      <c r="O36" s="34"/>
      <c r="P36" s="34"/>
      <c r="Q36" s="34"/>
      <c r="R36" s="34"/>
      <c r="S36" s="673"/>
    </row>
    <row r="37" spans="1:19" ht="15.75" customHeight="1">
      <c r="A37" s="670"/>
      <c r="B37" s="679" t="s">
        <v>539</v>
      </c>
      <c r="C37" s="680" t="s">
        <v>628</v>
      </c>
      <c r="D37" s="683">
        <v>34499</v>
      </c>
      <c r="E37" s="681" t="s">
        <v>503</v>
      </c>
      <c r="F37" s="682">
        <v>35959</v>
      </c>
      <c r="G37" s="34"/>
      <c r="H37" s="679" t="s">
        <v>629</v>
      </c>
      <c r="I37" s="680" t="s">
        <v>630</v>
      </c>
      <c r="J37" s="684">
        <v>39388</v>
      </c>
      <c r="K37" s="681" t="s">
        <v>503</v>
      </c>
      <c r="L37" s="682">
        <v>40108</v>
      </c>
      <c r="M37" s="34"/>
      <c r="N37" s="84"/>
      <c r="O37" s="34"/>
      <c r="P37" s="34"/>
      <c r="Q37" s="34"/>
      <c r="R37" s="34"/>
      <c r="S37" s="673"/>
    </row>
    <row r="38" spans="1:19" ht="15.75" customHeight="1">
      <c r="A38" s="670"/>
      <c r="B38" s="679" t="s">
        <v>544</v>
      </c>
      <c r="C38" s="680" t="s">
        <v>631</v>
      </c>
      <c r="D38" s="683">
        <v>35965</v>
      </c>
      <c r="E38" s="681" t="s">
        <v>503</v>
      </c>
      <c r="F38" s="682">
        <v>37357</v>
      </c>
      <c r="G38" s="34"/>
      <c r="H38" s="679" t="s">
        <v>632</v>
      </c>
      <c r="I38" s="680" t="s">
        <v>625</v>
      </c>
      <c r="J38" s="684">
        <v>40109</v>
      </c>
      <c r="K38" s="681" t="s">
        <v>503</v>
      </c>
      <c r="L38" s="682">
        <v>40807</v>
      </c>
      <c r="M38" s="34"/>
      <c r="N38" s="84"/>
      <c r="O38" s="34"/>
      <c r="P38" s="34"/>
      <c r="Q38" s="34"/>
      <c r="R38" s="34"/>
      <c r="S38" s="673"/>
    </row>
    <row r="39" spans="1:19" ht="15.75" customHeight="1">
      <c r="A39" s="670"/>
      <c r="B39" s="685" t="s">
        <v>633</v>
      </c>
      <c r="C39" s="686" t="s">
        <v>634</v>
      </c>
      <c r="D39" s="687">
        <v>37603</v>
      </c>
      <c r="E39" s="688" t="s">
        <v>503</v>
      </c>
      <c r="F39" s="689">
        <v>38717</v>
      </c>
      <c r="G39" s="34"/>
      <c r="H39" s="711" t="s">
        <v>635</v>
      </c>
      <c r="I39" s="712" t="s">
        <v>622</v>
      </c>
      <c r="J39" s="687">
        <v>40807</v>
      </c>
      <c r="K39" s="688" t="s">
        <v>503</v>
      </c>
      <c r="L39" s="698" t="s">
        <v>548</v>
      </c>
      <c r="M39" s="34"/>
      <c r="N39" s="84"/>
      <c r="O39" s="34"/>
      <c r="P39" s="34"/>
      <c r="Q39" s="34"/>
      <c r="R39" s="34"/>
      <c r="S39" s="673"/>
    </row>
    <row r="40" spans="1:19" ht="15.75" customHeight="1">
      <c r="A40" s="670"/>
      <c r="B40" s="713"/>
      <c r="C40" s="6"/>
      <c r="D40" s="6"/>
      <c r="E40" s="6"/>
      <c r="F40" s="6"/>
      <c r="G40" s="6"/>
      <c r="H40" s="713"/>
      <c r="I40" s="714"/>
      <c r="J40" s="715"/>
      <c r="K40" s="715"/>
      <c r="L40" s="473"/>
      <c r="M40" s="6"/>
      <c r="N40" s="713"/>
      <c r="O40" s="6"/>
      <c r="P40" s="6"/>
      <c r="Q40" s="6"/>
      <c r="R40" s="6"/>
      <c r="S40" s="673"/>
    </row>
    <row r="41" spans="1:19" ht="12" customHeight="1">
      <c r="A41" s="716"/>
      <c r="B41" s="717"/>
      <c r="C41" s="664"/>
      <c r="D41" s="664"/>
      <c r="E41" s="664"/>
      <c r="F41" s="664"/>
      <c r="G41" s="664"/>
      <c r="H41" s="664"/>
      <c r="I41" s="664"/>
      <c r="J41" s="664"/>
      <c r="K41" s="664"/>
      <c r="L41" s="664"/>
      <c r="M41" s="664"/>
      <c r="N41" s="717"/>
      <c r="O41" s="664"/>
      <c r="P41" s="664"/>
      <c r="Q41" s="664"/>
      <c r="R41" s="664"/>
      <c r="S41" s="718"/>
    </row>
    <row r="42" spans="1:19" s="1" customFormat="1" ht="12.75" customHeight="1">
      <c r="A42" s="488" t="s">
        <v>636</v>
      </c>
      <c r="G42" s="2"/>
      <c r="H42" s="2"/>
      <c r="I42" s="2"/>
      <c r="J42" s="2"/>
      <c r="K42" s="2"/>
      <c r="L42" s="2"/>
      <c r="M42" s="2"/>
      <c r="N42" s="719"/>
      <c r="S42" s="2"/>
    </row>
    <row r="43" spans="1:19" ht="12.75" customHeight="1">
      <c r="A43" s="6"/>
      <c r="B43" s="6"/>
      <c r="C43" s="6"/>
      <c r="D43" s="6"/>
      <c r="E43" s="6"/>
      <c r="F43" s="6"/>
      <c r="G43" s="6"/>
      <c r="H43" s="6"/>
      <c r="I43" s="6"/>
      <c r="J43" s="6"/>
      <c r="K43" s="6"/>
      <c r="L43" s="6"/>
      <c r="M43" s="6"/>
      <c r="S43" s="6"/>
    </row>
    <row r="44" spans="1:20" ht="13.5">
      <c r="A44" s="6"/>
      <c r="B44" s="6"/>
      <c r="C44" s="6"/>
      <c r="D44" s="6"/>
      <c r="E44" s="6"/>
      <c r="F44" s="6"/>
      <c r="R44" s="6"/>
      <c r="S44" s="6"/>
      <c r="T44" s="6"/>
    </row>
    <row r="45" spans="1:20" ht="12.75" customHeight="1">
      <c r="A45" s="6"/>
      <c r="B45" s="6"/>
      <c r="C45" s="6"/>
      <c r="D45" s="6"/>
      <c r="G45" s="6"/>
      <c r="H45" s="6"/>
      <c r="I45" s="6"/>
      <c r="J45" s="6"/>
      <c r="K45" s="6"/>
      <c r="L45" s="6"/>
      <c r="M45" s="6"/>
      <c r="R45" s="6"/>
      <c r="S45" s="6"/>
      <c r="T45" s="6"/>
    </row>
    <row r="46" spans="1:20" ht="12.75" customHeight="1">
      <c r="A46" s="6"/>
      <c r="B46" s="6"/>
      <c r="G46" s="6"/>
      <c r="I46" s="6"/>
      <c r="J46" s="6"/>
      <c r="K46" s="6"/>
      <c r="L46" s="6"/>
      <c r="M46" s="6"/>
      <c r="R46" s="6"/>
      <c r="S46" s="6"/>
      <c r="T46" s="6"/>
    </row>
    <row r="47" spans="1:20" ht="12.75" customHeight="1">
      <c r="A47" s="6"/>
      <c r="B47" s="6"/>
      <c r="G47" s="6"/>
      <c r="M47" s="6"/>
      <c r="R47" s="6"/>
      <c r="S47" s="6"/>
      <c r="T47" s="6"/>
    </row>
    <row r="48" spans="1:20" ht="13.5">
      <c r="A48" s="6"/>
      <c r="B48" s="6"/>
      <c r="G48" s="6"/>
      <c r="M48" s="6"/>
      <c r="R48" s="6"/>
      <c r="S48" s="6"/>
      <c r="T48" s="6"/>
    </row>
    <row r="49" spans="1:19" ht="12.75" customHeight="1">
      <c r="A49" s="6"/>
      <c r="B49" s="6"/>
      <c r="G49" s="6"/>
      <c r="M49" s="6"/>
      <c r="S49" s="6"/>
    </row>
    <row r="50" spans="1:13" ht="16.5" customHeight="1">
      <c r="A50" s="473"/>
      <c r="G50" s="6"/>
      <c r="M50" s="6"/>
    </row>
    <row r="51" spans="1:13" ht="13.5">
      <c r="A51" s="713"/>
      <c r="M51" s="6"/>
    </row>
  </sheetData>
  <sheetProtection/>
  <mergeCells count="6">
    <mergeCell ref="D3:F3"/>
    <mergeCell ref="J3:L3"/>
    <mergeCell ref="P3:R3"/>
    <mergeCell ref="D11:F11"/>
    <mergeCell ref="J16:L16"/>
    <mergeCell ref="D28:F28"/>
  </mergeCells>
  <printOptions/>
  <pageMargins left="0.7086614173228347" right="0.7086614173228347" top="0.3937007874015748" bottom="0.3937007874015748" header="0.5118110236220472" footer="0.1968503937007874"/>
  <pageSetup horizontalDpi="600" verticalDpi="600" orientation="landscape" paperSize="9" scale="91" r:id="rId1"/>
  <headerFooter alignWithMargins="0">
    <oddFooter>&amp;L&amp;"ＭＳ Ｐ明朝,標準"&amp;10－40－</oddFooter>
  </headerFooter>
</worksheet>
</file>

<file path=xl/worksheets/sheet3.xml><?xml version="1.0" encoding="utf-8"?>
<worksheet xmlns="http://schemas.openxmlformats.org/spreadsheetml/2006/main" xmlns:r="http://schemas.openxmlformats.org/officeDocument/2006/relationships">
  <dimension ref="A1:N44"/>
  <sheetViews>
    <sheetView zoomScalePageLayoutView="0" workbookViewId="0" topLeftCell="A7">
      <selection activeCell="A2" sqref="A2:W43"/>
    </sheetView>
  </sheetViews>
  <sheetFormatPr defaultColWidth="9.00390625" defaultRowHeight="13.5"/>
  <cols>
    <col min="1" max="1" width="15.125" style="3" customWidth="1"/>
    <col min="2" max="9" width="10.625" style="3" customWidth="1"/>
    <col min="10" max="10" width="10.625" style="7" customWidth="1"/>
    <col min="11" max="12" width="9.625" style="3" customWidth="1"/>
    <col min="13" max="16384" width="9.00390625" style="3" customWidth="1"/>
  </cols>
  <sheetData>
    <row r="1" spans="1:11" ht="16.5" customHeight="1" thickBot="1">
      <c r="A1" s="419" t="s">
        <v>719</v>
      </c>
      <c r="J1" s="8"/>
      <c r="K1" s="6"/>
    </row>
    <row r="2" spans="1:12" ht="18.75" customHeight="1">
      <c r="A2" s="1144" t="s">
        <v>720</v>
      </c>
      <c r="B2" s="1145" t="s">
        <v>670</v>
      </c>
      <c r="C2" s="978" t="s">
        <v>721</v>
      </c>
      <c r="D2" s="978" t="s">
        <v>672</v>
      </c>
      <c r="E2" s="978" t="s">
        <v>332</v>
      </c>
      <c r="F2" s="978" t="s">
        <v>335</v>
      </c>
      <c r="G2" s="978" t="s">
        <v>674</v>
      </c>
      <c r="H2" s="978" t="s">
        <v>416</v>
      </c>
      <c r="I2" s="1146" t="s">
        <v>399</v>
      </c>
      <c r="J2" s="1146"/>
      <c r="K2" s="978" t="s">
        <v>722</v>
      </c>
      <c r="L2" s="1147" t="s">
        <v>676</v>
      </c>
    </row>
    <row r="3" spans="1:12" ht="14.25" customHeight="1" thickBot="1">
      <c r="A3" s="1148"/>
      <c r="B3" s="1149"/>
      <c r="C3" s="981"/>
      <c r="D3" s="981"/>
      <c r="E3" s="981"/>
      <c r="F3" s="981"/>
      <c r="G3" s="981"/>
      <c r="H3" s="981"/>
      <c r="I3" s="1150" t="s">
        <v>677</v>
      </c>
      <c r="J3" s="1151" t="s">
        <v>723</v>
      </c>
      <c r="K3" s="981"/>
      <c r="L3" s="1152"/>
    </row>
    <row r="4" spans="1:12" ht="18.75" customHeight="1">
      <c r="A4" s="1153" t="s">
        <v>724</v>
      </c>
      <c r="B4" s="1154">
        <v>402</v>
      </c>
      <c r="C4" s="1155">
        <v>311</v>
      </c>
      <c r="D4" s="1155">
        <v>302</v>
      </c>
      <c r="E4" s="1155">
        <v>219</v>
      </c>
      <c r="F4" s="1155">
        <v>206</v>
      </c>
      <c r="G4" s="1155">
        <v>200</v>
      </c>
      <c r="H4" s="1155">
        <v>199</v>
      </c>
      <c r="I4" s="1156">
        <v>193</v>
      </c>
      <c r="J4" s="1157">
        <v>39</v>
      </c>
      <c r="K4" s="1155">
        <v>211</v>
      </c>
      <c r="L4" s="1158">
        <v>220</v>
      </c>
    </row>
    <row r="5" spans="1:12" ht="16.5" customHeight="1">
      <c r="A5" s="1159" t="s">
        <v>725</v>
      </c>
      <c r="B5" s="1160"/>
      <c r="C5" s="1161"/>
      <c r="D5" s="1161"/>
      <c r="E5" s="1161"/>
      <c r="F5" s="1161"/>
      <c r="G5" s="1161"/>
      <c r="H5" s="1161"/>
      <c r="I5" s="1162"/>
      <c r="J5" s="1163"/>
      <c r="K5" s="1161"/>
      <c r="L5" s="1164"/>
    </row>
    <row r="6" spans="1:12" ht="16.5" customHeight="1">
      <c r="A6" s="1165" t="s">
        <v>726</v>
      </c>
      <c r="B6" s="1166">
        <v>1299</v>
      </c>
      <c r="C6" s="1167">
        <v>1004</v>
      </c>
      <c r="D6" s="1167">
        <v>976</v>
      </c>
      <c r="E6" s="1167">
        <v>762</v>
      </c>
      <c r="F6" s="1167">
        <v>719</v>
      </c>
      <c r="G6" s="1167">
        <v>698</v>
      </c>
      <c r="H6" s="1167">
        <v>694</v>
      </c>
      <c r="I6" s="1168">
        <v>672</v>
      </c>
      <c r="J6" s="1169">
        <v>635</v>
      </c>
      <c r="K6" s="1167">
        <v>653</v>
      </c>
      <c r="L6" s="1170">
        <v>682</v>
      </c>
    </row>
    <row r="7" spans="1:12" ht="16.5" customHeight="1">
      <c r="A7" s="1171"/>
      <c r="B7" s="1172"/>
      <c r="C7" s="1173"/>
      <c r="D7" s="1173"/>
      <c r="E7" s="1173"/>
      <c r="F7" s="1173"/>
      <c r="G7" s="1173"/>
      <c r="H7" s="1173"/>
      <c r="I7" s="1174"/>
      <c r="J7" s="1175"/>
      <c r="K7" s="1173"/>
      <c r="L7" s="1176"/>
    </row>
    <row r="8" spans="1:14" ht="16.5" customHeight="1" thickBot="1">
      <c r="A8" s="1177" t="s">
        <v>727</v>
      </c>
      <c r="B8" s="1178"/>
      <c r="C8" s="1179"/>
      <c r="D8" s="1179"/>
      <c r="E8" s="1179"/>
      <c r="F8" s="1179"/>
      <c r="G8" s="1179"/>
      <c r="H8" s="1179"/>
      <c r="I8" s="1180"/>
      <c r="J8" s="1181"/>
      <c r="K8" s="1179"/>
      <c r="L8" s="1182"/>
      <c r="M8" s="958"/>
      <c r="N8" s="958"/>
    </row>
    <row r="9" spans="1:12" s="964" customFormat="1" ht="16.5" customHeight="1" hidden="1">
      <c r="A9" s="1183" t="s">
        <v>728</v>
      </c>
      <c r="B9" s="1184">
        <v>738</v>
      </c>
      <c r="C9" s="1184">
        <v>871</v>
      </c>
      <c r="D9" s="1184">
        <v>674</v>
      </c>
      <c r="E9" s="1185">
        <v>654</v>
      </c>
      <c r="F9" s="1186">
        <v>614</v>
      </c>
      <c r="G9" s="1186">
        <v>577</v>
      </c>
      <c r="H9" s="1186">
        <v>561</v>
      </c>
      <c r="I9" s="1187">
        <v>558</v>
      </c>
      <c r="J9" s="1188">
        <v>639</v>
      </c>
      <c r="K9" s="1187">
        <v>497</v>
      </c>
      <c r="L9" s="1187"/>
    </row>
    <row r="10" spans="1:12" s="964" customFormat="1" ht="16.5" customHeight="1" hidden="1">
      <c r="A10" s="1183"/>
      <c r="B10" s="1184"/>
      <c r="C10" s="1184"/>
      <c r="D10" s="1184"/>
      <c r="E10" s="1185"/>
      <c r="F10" s="1186"/>
      <c r="G10" s="1186"/>
      <c r="H10" s="1186"/>
      <c r="I10" s="1187"/>
      <c r="J10" s="1188"/>
      <c r="K10" s="1187"/>
      <c r="L10" s="1187"/>
    </row>
    <row r="11" spans="1:12" s="964" customFormat="1" ht="16.5" customHeight="1" hidden="1">
      <c r="A11" s="1189" t="s">
        <v>729</v>
      </c>
      <c r="B11" s="1190"/>
      <c r="C11" s="1190"/>
      <c r="D11" s="1190"/>
      <c r="E11" s="1190"/>
      <c r="F11" s="1190"/>
      <c r="G11" s="1191"/>
      <c r="H11" s="1191"/>
      <c r="I11" s="1191"/>
      <c r="J11" s="1192"/>
      <c r="K11" s="1191"/>
      <c r="L11" s="1191"/>
    </row>
    <row r="12" spans="1:6" ht="16.5" customHeight="1">
      <c r="A12" s="5" t="s">
        <v>717</v>
      </c>
      <c r="B12" s="1"/>
      <c r="C12" s="1"/>
      <c r="D12" s="1"/>
      <c r="E12" s="1"/>
      <c r="F12" s="1"/>
    </row>
    <row r="13" spans="1:6" ht="16.5" customHeight="1">
      <c r="A13" s="1" t="s">
        <v>730</v>
      </c>
      <c r="B13" s="1"/>
      <c r="C13" s="1" t="s">
        <v>731</v>
      </c>
      <c r="D13" s="1"/>
      <c r="E13" s="1"/>
      <c r="F13" s="1"/>
    </row>
    <row r="14" spans="1:6" ht="16.5" customHeight="1">
      <c r="A14" s="1"/>
      <c r="B14" s="1"/>
      <c r="C14" s="1"/>
      <c r="D14" s="1"/>
      <c r="E14" s="1"/>
      <c r="F14" s="1"/>
    </row>
    <row r="15" ht="10.5" customHeight="1"/>
    <row r="16" spans="1:11" ht="16.5" customHeight="1">
      <c r="A16" s="419" t="s">
        <v>732</v>
      </c>
      <c r="E16" s="6"/>
      <c r="I16" s="6"/>
      <c r="K16" s="9"/>
    </row>
    <row r="17" spans="1:12" ht="16.5" customHeight="1" thickBot="1">
      <c r="A17" s="419" t="s">
        <v>733</v>
      </c>
      <c r="B17" s="419"/>
      <c r="H17" s="9"/>
      <c r="I17" s="9"/>
      <c r="J17" s="159"/>
      <c r="K17" s="159"/>
      <c r="L17" s="424" t="s">
        <v>734</v>
      </c>
    </row>
    <row r="18" spans="1:12" ht="18.75" customHeight="1">
      <c r="A18" s="725" t="s">
        <v>136</v>
      </c>
      <c r="B18" s="726"/>
      <c r="C18" s="1145" t="s">
        <v>735</v>
      </c>
      <c r="D18" s="978" t="s">
        <v>736</v>
      </c>
      <c r="E18" s="978" t="s">
        <v>737</v>
      </c>
      <c r="F18" s="978" t="s">
        <v>738</v>
      </c>
      <c r="G18" s="978" t="s">
        <v>739</v>
      </c>
      <c r="H18" s="980" t="s">
        <v>740</v>
      </c>
      <c r="I18" s="979"/>
      <c r="J18" s="1193" t="s">
        <v>741</v>
      </c>
      <c r="K18" s="1194"/>
      <c r="L18" s="1195" t="s">
        <v>742</v>
      </c>
    </row>
    <row r="19" spans="1:12" ht="14.25" customHeight="1" thickBot="1">
      <c r="A19" s="727"/>
      <c r="B19" s="729"/>
      <c r="C19" s="1149"/>
      <c r="D19" s="981"/>
      <c r="E19" s="981"/>
      <c r="F19" s="981"/>
      <c r="G19" s="981"/>
      <c r="H19" s="1196" t="s">
        <v>677</v>
      </c>
      <c r="I19" s="1197" t="s">
        <v>439</v>
      </c>
      <c r="J19" s="1198" t="s">
        <v>677</v>
      </c>
      <c r="K19" s="1199" t="s">
        <v>723</v>
      </c>
      <c r="L19" s="1200"/>
    </row>
    <row r="20" spans="1:12" ht="18.75" customHeight="1">
      <c r="A20" s="1201" t="s">
        <v>743</v>
      </c>
      <c r="B20" s="1202"/>
      <c r="C20" s="1203">
        <v>10314</v>
      </c>
      <c r="D20" s="1203">
        <v>10429</v>
      </c>
      <c r="E20" s="1203">
        <v>10574</v>
      </c>
      <c r="F20" s="1203">
        <v>10517</v>
      </c>
      <c r="G20" s="1203">
        <v>10450</v>
      </c>
      <c r="H20" s="1204">
        <v>10353</v>
      </c>
      <c r="I20" s="1205">
        <v>7753</v>
      </c>
      <c r="J20" s="1206">
        <f>SUM(J21:J26)</f>
        <v>10382</v>
      </c>
      <c r="K20" s="1205">
        <f>SUM(K21:K26)</f>
        <v>7750</v>
      </c>
      <c r="L20" s="1207">
        <v>18345</v>
      </c>
    </row>
    <row r="21" spans="1:12" ht="18.75" customHeight="1">
      <c r="A21" s="1208"/>
      <c r="B21" s="1209" t="s">
        <v>744</v>
      </c>
      <c r="C21" s="1210">
        <v>506</v>
      </c>
      <c r="D21" s="1210" t="s">
        <v>745</v>
      </c>
      <c r="E21" s="1210">
        <v>438</v>
      </c>
      <c r="F21" s="1210">
        <v>359</v>
      </c>
      <c r="G21" s="1210">
        <v>340</v>
      </c>
      <c r="H21" s="1211">
        <v>327</v>
      </c>
      <c r="I21" s="1212">
        <v>2748</v>
      </c>
      <c r="J21" s="1213">
        <v>330</v>
      </c>
      <c r="K21" s="1212">
        <v>2750</v>
      </c>
      <c r="L21" s="1214">
        <v>3006</v>
      </c>
    </row>
    <row r="22" spans="1:12" ht="18.75" customHeight="1">
      <c r="A22" s="164" t="s">
        <v>746</v>
      </c>
      <c r="B22" s="1215" t="s">
        <v>747</v>
      </c>
      <c r="C22" s="960">
        <v>1</v>
      </c>
      <c r="D22" s="960">
        <v>843</v>
      </c>
      <c r="E22" s="960" t="s">
        <v>748</v>
      </c>
      <c r="F22" s="960">
        <v>1</v>
      </c>
      <c r="G22" s="960">
        <v>1</v>
      </c>
      <c r="H22" s="961">
        <v>1</v>
      </c>
      <c r="I22" s="1216">
        <v>1</v>
      </c>
      <c r="J22" s="1217">
        <v>1</v>
      </c>
      <c r="K22" s="1216">
        <v>1</v>
      </c>
      <c r="L22" s="1218" t="s">
        <v>308</v>
      </c>
    </row>
    <row r="23" spans="1:12" ht="18.75" customHeight="1">
      <c r="A23" s="1076"/>
      <c r="B23" s="1219" t="s">
        <v>749</v>
      </c>
      <c r="C23" s="1220">
        <v>168</v>
      </c>
      <c r="D23" s="1220" t="s">
        <v>745</v>
      </c>
      <c r="E23" s="1220">
        <v>478</v>
      </c>
      <c r="F23" s="1220">
        <v>510</v>
      </c>
      <c r="G23" s="1220">
        <v>559</v>
      </c>
      <c r="H23" s="1221">
        <v>288</v>
      </c>
      <c r="I23" s="1222">
        <v>830</v>
      </c>
      <c r="J23" s="1223" t="s">
        <v>308</v>
      </c>
      <c r="K23" s="1224" t="s">
        <v>308</v>
      </c>
      <c r="L23" s="1225" t="s">
        <v>308</v>
      </c>
    </row>
    <row r="24" spans="1:12" ht="18.75" customHeight="1">
      <c r="A24" s="164"/>
      <c r="B24" s="1226" t="s">
        <v>750</v>
      </c>
      <c r="C24" s="1227" t="s">
        <v>308</v>
      </c>
      <c r="D24" s="1227" t="s">
        <v>308</v>
      </c>
      <c r="E24" s="1227" t="s">
        <v>308</v>
      </c>
      <c r="F24" s="1227" t="s">
        <v>308</v>
      </c>
      <c r="G24" s="1227" t="s">
        <v>308</v>
      </c>
      <c r="H24" s="1228" t="s">
        <v>308</v>
      </c>
      <c r="I24" s="1229" t="s">
        <v>308</v>
      </c>
      <c r="J24" s="1230">
        <v>323</v>
      </c>
      <c r="K24" s="1231">
        <v>856</v>
      </c>
      <c r="L24" s="1232">
        <v>1396</v>
      </c>
    </row>
    <row r="25" spans="1:12" ht="18.75" customHeight="1">
      <c r="A25" s="164" t="s">
        <v>751</v>
      </c>
      <c r="B25" s="1215" t="s">
        <v>752</v>
      </c>
      <c r="C25" s="960">
        <v>636</v>
      </c>
      <c r="D25" s="960">
        <v>870</v>
      </c>
      <c r="E25" s="960">
        <v>950</v>
      </c>
      <c r="F25" s="960">
        <v>1028</v>
      </c>
      <c r="G25" s="960">
        <v>1076</v>
      </c>
      <c r="H25" s="961">
        <v>1269</v>
      </c>
      <c r="I25" s="1216">
        <v>95</v>
      </c>
      <c r="J25" s="1217">
        <v>1315</v>
      </c>
      <c r="K25" s="1216">
        <v>93</v>
      </c>
      <c r="L25" s="1218">
        <v>1505</v>
      </c>
    </row>
    <row r="26" spans="1:14" ht="18.75" customHeight="1" thickBot="1">
      <c r="A26" s="955"/>
      <c r="B26" s="1233" t="s">
        <v>753</v>
      </c>
      <c r="C26" s="1234">
        <v>9003</v>
      </c>
      <c r="D26" s="1234">
        <v>8716</v>
      </c>
      <c r="E26" s="1234">
        <v>8708</v>
      </c>
      <c r="F26" s="1234">
        <v>8619</v>
      </c>
      <c r="G26" s="1234">
        <v>8474</v>
      </c>
      <c r="H26" s="1235">
        <v>8468</v>
      </c>
      <c r="I26" s="1236">
        <v>4079</v>
      </c>
      <c r="J26" s="1237">
        <v>8413</v>
      </c>
      <c r="K26" s="1236">
        <v>4050</v>
      </c>
      <c r="L26" s="1238">
        <v>12438</v>
      </c>
      <c r="N26" s="958"/>
    </row>
    <row r="27" spans="1:11" s="964" customFormat="1" ht="16.5" customHeight="1" hidden="1">
      <c r="A27" s="964" t="s">
        <v>754</v>
      </c>
      <c r="H27" s="1239"/>
      <c r="I27" s="1239"/>
      <c r="J27" s="1239"/>
      <c r="K27" s="1239" t="s">
        <v>734</v>
      </c>
    </row>
    <row r="28" spans="1:11" s="964" customFormat="1" ht="18.75" customHeight="1" hidden="1">
      <c r="A28" s="1240" t="s">
        <v>136</v>
      </c>
      <c r="B28" s="1240"/>
      <c r="C28" s="1241" t="s">
        <v>650</v>
      </c>
      <c r="D28" s="1241" t="s">
        <v>651</v>
      </c>
      <c r="E28" s="1241" t="s">
        <v>639</v>
      </c>
      <c r="F28" s="1241" t="s">
        <v>640</v>
      </c>
      <c r="G28" s="1241" t="s">
        <v>54</v>
      </c>
      <c r="H28" s="1242" t="s">
        <v>755</v>
      </c>
      <c r="I28" s="1242" t="s">
        <v>740</v>
      </c>
      <c r="J28" s="1243" t="s">
        <v>741</v>
      </c>
      <c r="K28" s="1244"/>
    </row>
    <row r="29" spans="1:11" s="964" customFormat="1" ht="18.75" customHeight="1" hidden="1">
      <c r="A29" s="1245" t="s">
        <v>756</v>
      </c>
      <c r="B29" s="1245"/>
      <c r="C29" s="1246">
        <v>10480</v>
      </c>
      <c r="D29" s="1246">
        <v>10211</v>
      </c>
      <c r="E29" s="1246">
        <v>10429</v>
      </c>
      <c r="F29" s="1246">
        <v>10556</v>
      </c>
      <c r="G29" s="1246">
        <v>10510</v>
      </c>
      <c r="H29" s="1247">
        <v>10391</v>
      </c>
      <c r="I29" s="1247">
        <v>10306</v>
      </c>
      <c r="J29" s="1247"/>
      <c r="K29" s="1247"/>
    </row>
    <row r="30" spans="1:11" s="964" customFormat="1" ht="18.75" customHeight="1" hidden="1">
      <c r="A30" s="1245" t="s">
        <v>757</v>
      </c>
      <c r="B30" s="1245"/>
      <c r="C30" s="1246">
        <v>10150</v>
      </c>
      <c r="D30" s="1246">
        <v>9896</v>
      </c>
      <c r="E30" s="1246">
        <v>10106</v>
      </c>
      <c r="F30" s="1246">
        <v>10262</v>
      </c>
      <c r="G30" s="1246">
        <v>10090</v>
      </c>
      <c r="H30" s="1247">
        <v>10021</v>
      </c>
      <c r="I30" s="1247">
        <v>9879</v>
      </c>
      <c r="J30" s="1247"/>
      <c r="K30" s="1247"/>
    </row>
    <row r="31" spans="1:11" s="964" customFormat="1" ht="18.75" customHeight="1" hidden="1">
      <c r="A31" s="1248" t="s">
        <v>758</v>
      </c>
      <c r="B31" s="1249" t="s">
        <v>759</v>
      </c>
      <c r="C31" s="1250">
        <v>3249</v>
      </c>
      <c r="D31" s="1250">
        <v>3463</v>
      </c>
      <c r="E31" s="1250">
        <v>4641</v>
      </c>
      <c r="F31" s="1250">
        <v>4936</v>
      </c>
      <c r="G31" s="1250">
        <v>5083</v>
      </c>
      <c r="H31" s="1251">
        <v>5181</v>
      </c>
      <c r="I31" s="1251">
        <v>4932</v>
      </c>
      <c r="J31" s="1251"/>
      <c r="K31" s="1251"/>
    </row>
    <row r="32" spans="1:11" s="964" customFormat="1" ht="18.75" customHeight="1" hidden="1">
      <c r="A32" s="1252"/>
      <c r="B32" s="1253" t="s">
        <v>760</v>
      </c>
      <c r="C32" s="1254">
        <v>51</v>
      </c>
      <c r="D32" s="1254">
        <v>68</v>
      </c>
      <c r="E32" s="1254">
        <v>1</v>
      </c>
      <c r="F32" s="1254">
        <v>9</v>
      </c>
      <c r="G32" s="1254">
        <v>12</v>
      </c>
      <c r="H32" s="1255">
        <v>16</v>
      </c>
      <c r="I32" s="1255">
        <v>31</v>
      </c>
      <c r="J32" s="1255"/>
      <c r="K32" s="1255"/>
    </row>
    <row r="33" spans="1:11" s="964" customFormat="1" ht="39.75" customHeight="1" hidden="1">
      <c r="A33" s="1248" t="s">
        <v>761</v>
      </c>
      <c r="B33" s="1249" t="s">
        <v>759</v>
      </c>
      <c r="C33" s="1250">
        <v>2192</v>
      </c>
      <c r="D33" s="1250">
        <v>2376</v>
      </c>
      <c r="E33" s="1250">
        <v>2136</v>
      </c>
      <c r="F33" s="1250">
        <v>2268</v>
      </c>
      <c r="G33" s="1250">
        <v>1979</v>
      </c>
      <c r="H33" s="1251">
        <v>1822</v>
      </c>
      <c r="I33" s="1251">
        <v>1234</v>
      </c>
      <c r="J33" s="1251"/>
      <c r="K33" s="1251"/>
    </row>
    <row r="34" spans="1:11" s="964" customFormat="1" ht="42" customHeight="1" hidden="1">
      <c r="A34" s="1245"/>
      <c r="B34" s="1253" t="s">
        <v>760</v>
      </c>
      <c r="C34" s="1256">
        <v>4658</v>
      </c>
      <c r="D34" s="1256">
        <v>3989</v>
      </c>
      <c r="E34" s="1256">
        <v>3328</v>
      </c>
      <c r="F34" s="1256">
        <v>3049</v>
      </c>
      <c r="G34" s="1256">
        <v>3016</v>
      </c>
      <c r="H34" s="1257">
        <v>3002</v>
      </c>
      <c r="I34" s="1257">
        <v>3682</v>
      </c>
      <c r="J34" s="1257"/>
      <c r="K34" s="1257"/>
    </row>
    <row r="35" spans="1:11" s="964" customFormat="1" ht="45" customHeight="1" hidden="1">
      <c r="A35" s="1245" t="s">
        <v>762</v>
      </c>
      <c r="B35" s="1245"/>
      <c r="C35" s="1258">
        <v>166</v>
      </c>
      <c r="D35" s="1258">
        <v>164</v>
      </c>
      <c r="E35" s="1258">
        <v>148</v>
      </c>
      <c r="F35" s="1258">
        <v>139</v>
      </c>
      <c r="G35" s="1258">
        <v>150</v>
      </c>
      <c r="H35" s="1259">
        <v>161</v>
      </c>
      <c r="I35" s="1259">
        <v>224</v>
      </c>
      <c r="J35" s="1259"/>
      <c r="K35" s="1259"/>
    </row>
    <row r="36" spans="1:11" s="964" customFormat="1" ht="51" customHeight="1" hidden="1">
      <c r="A36" s="1245" t="s">
        <v>763</v>
      </c>
      <c r="B36" s="1245"/>
      <c r="C36" s="1258">
        <v>86</v>
      </c>
      <c r="D36" s="1258">
        <v>117</v>
      </c>
      <c r="E36" s="1258">
        <v>127</v>
      </c>
      <c r="F36" s="1258">
        <v>105</v>
      </c>
      <c r="G36" s="1260">
        <v>217</v>
      </c>
      <c r="H36" s="1259">
        <v>134</v>
      </c>
      <c r="I36" s="1259">
        <v>87</v>
      </c>
      <c r="J36" s="1259"/>
      <c r="K36" s="1259"/>
    </row>
    <row r="37" spans="1:11" s="964" customFormat="1" ht="43.5" customHeight="1" hidden="1">
      <c r="A37" s="1261" t="s">
        <v>764</v>
      </c>
      <c r="B37" s="1261"/>
      <c r="C37" s="1262">
        <v>78</v>
      </c>
      <c r="D37" s="1262">
        <v>34</v>
      </c>
      <c r="E37" s="1262">
        <v>48</v>
      </c>
      <c r="F37" s="1262">
        <v>50</v>
      </c>
      <c r="G37" s="1263"/>
      <c r="H37" s="1264">
        <v>75</v>
      </c>
      <c r="I37" s="1264">
        <v>116</v>
      </c>
      <c r="J37" s="1264"/>
      <c r="K37" s="1264"/>
    </row>
    <row r="38" spans="1:11" s="177" customFormat="1" ht="16.5" customHeight="1">
      <c r="A38" s="177" t="s">
        <v>765</v>
      </c>
      <c r="E38" s="1265" t="s">
        <v>766</v>
      </c>
      <c r="F38" s="1265"/>
      <c r="G38" s="1" t="s">
        <v>767</v>
      </c>
      <c r="H38" s="1"/>
      <c r="I38" s="1"/>
      <c r="K38" s="1266"/>
    </row>
    <row r="39" spans="1:10" s="1" customFormat="1" ht="16.5" customHeight="1">
      <c r="A39" s="1" t="s">
        <v>768</v>
      </c>
      <c r="J39" s="177"/>
    </row>
    <row r="40" s="1" customFormat="1" ht="16.5" customHeight="1">
      <c r="J40" s="177"/>
    </row>
    <row r="41" spans="1:12" s="1" customFormat="1" ht="16.5" customHeight="1">
      <c r="A41" s="1" t="s">
        <v>769</v>
      </c>
      <c r="J41" s="177"/>
      <c r="L41" s="2"/>
    </row>
    <row r="42" spans="1:10" s="1" customFormat="1" ht="16.5" customHeight="1">
      <c r="A42" s="1" t="s">
        <v>770</v>
      </c>
      <c r="J42" s="177"/>
    </row>
    <row r="43" spans="1:10" s="1" customFormat="1" ht="16.5" customHeight="1">
      <c r="A43" s="1" t="s">
        <v>771</v>
      </c>
      <c r="J43" s="177"/>
    </row>
    <row r="44" ht="13.5">
      <c r="J44" s="3"/>
    </row>
  </sheetData>
  <sheetProtection/>
  <mergeCells count="48">
    <mergeCell ref="G36:G37"/>
    <mergeCell ref="E38:F38"/>
    <mergeCell ref="G18:G19"/>
    <mergeCell ref="H18:I18"/>
    <mergeCell ref="J18:K18"/>
    <mergeCell ref="L18:L19"/>
    <mergeCell ref="A28:B28"/>
    <mergeCell ref="J28:K28"/>
    <mergeCell ref="A9:A10"/>
    <mergeCell ref="A18:B19"/>
    <mergeCell ref="C18:C19"/>
    <mergeCell ref="D18:D19"/>
    <mergeCell ref="E18:E19"/>
    <mergeCell ref="F18:F19"/>
    <mergeCell ref="G6:G8"/>
    <mergeCell ref="H6:H8"/>
    <mergeCell ref="I6:I8"/>
    <mergeCell ref="J6:J8"/>
    <mergeCell ref="K6:K8"/>
    <mergeCell ref="L6:L8"/>
    <mergeCell ref="A6:A7"/>
    <mergeCell ref="B6:B8"/>
    <mergeCell ref="C6:C8"/>
    <mergeCell ref="D6:D8"/>
    <mergeCell ref="E6:E8"/>
    <mergeCell ref="F6:F8"/>
    <mergeCell ref="G4:G5"/>
    <mergeCell ref="H4:H5"/>
    <mergeCell ref="I4:I5"/>
    <mergeCell ref="J4:J5"/>
    <mergeCell ref="K4:K5"/>
    <mergeCell ref="L4:L5"/>
    <mergeCell ref="G2:G3"/>
    <mergeCell ref="H2:H3"/>
    <mergeCell ref="I2:J2"/>
    <mergeCell ref="K2:K3"/>
    <mergeCell ref="L2:L3"/>
    <mergeCell ref="B4:B5"/>
    <mergeCell ref="C4:C5"/>
    <mergeCell ref="D4:D5"/>
    <mergeCell ref="E4:E5"/>
    <mergeCell ref="F4:F5"/>
    <mergeCell ref="A2:A3"/>
    <mergeCell ref="B2:B3"/>
    <mergeCell ref="C2:C3"/>
    <mergeCell ref="D2:D3"/>
    <mergeCell ref="E2:E3"/>
    <mergeCell ref="F2:F3"/>
  </mergeCells>
  <printOptions/>
  <pageMargins left="0.7874015748031497" right="0.9055118110236221" top="0.5905511811023623" bottom="0.3937007874015748" header="0.5118110236220472" footer="0.1968503937007874"/>
  <pageSetup horizontalDpi="600" verticalDpi="600" orientation="landscape" paperSize="9" scale="99" r:id="rId2"/>
  <headerFooter alignWithMargins="0">
    <oddFooter>&amp;R&amp;"ＭＳ Ｐ明朝,標準"&amp;10－23－</oddFooter>
  </headerFooter>
  <drawing r:id="rId1"/>
</worksheet>
</file>

<file path=xl/worksheets/sheet4.xml><?xml version="1.0" encoding="utf-8"?>
<worksheet xmlns="http://schemas.openxmlformats.org/spreadsheetml/2006/main" xmlns:r="http://schemas.openxmlformats.org/officeDocument/2006/relationships">
  <dimension ref="A1:CS37"/>
  <sheetViews>
    <sheetView view="pageBreakPreview" zoomScale="60" zoomScalePageLayoutView="60" workbookViewId="0" topLeftCell="A11">
      <selection activeCell="A2" sqref="A2:W43"/>
    </sheetView>
  </sheetViews>
  <sheetFormatPr defaultColWidth="9.00390625" defaultRowHeight="13.5"/>
  <cols>
    <col min="1" max="1" width="3.625" style="3" customWidth="1"/>
    <col min="2" max="2" width="15.125" style="3" customWidth="1"/>
    <col min="3" max="3" width="4.625" style="3" customWidth="1"/>
    <col min="4" max="13" width="10.375" style="3" customWidth="1"/>
    <col min="14" max="16384" width="9.00390625" style="3" customWidth="1"/>
  </cols>
  <sheetData>
    <row r="1" spans="1:11" ht="16.5" customHeight="1" thickBot="1">
      <c r="A1" s="460" t="s">
        <v>772</v>
      </c>
      <c r="B1" s="460"/>
      <c r="C1" s="460"/>
      <c r="D1" s="460"/>
      <c r="E1" s="460"/>
      <c r="J1" s="6"/>
      <c r="K1" s="6"/>
    </row>
    <row r="2" spans="1:13" ht="16.5" customHeight="1" thickBot="1">
      <c r="A2" s="882" t="s">
        <v>136</v>
      </c>
      <c r="B2" s="883"/>
      <c r="C2" s="1267"/>
      <c r="D2" s="883" t="s">
        <v>699</v>
      </c>
      <c r="E2" s="976"/>
      <c r="F2" s="975" t="s">
        <v>702</v>
      </c>
      <c r="G2" s="976"/>
      <c r="H2" s="975" t="s">
        <v>706</v>
      </c>
      <c r="I2" s="976"/>
      <c r="J2" s="975" t="s">
        <v>709</v>
      </c>
      <c r="K2" s="976"/>
      <c r="L2" s="975" t="s">
        <v>713</v>
      </c>
      <c r="M2" s="985"/>
    </row>
    <row r="3" spans="1:97" s="7" customFormat="1" ht="15.75" customHeight="1">
      <c r="A3" s="1268" t="s">
        <v>773</v>
      </c>
      <c r="B3" s="1269"/>
      <c r="C3" s="1270" t="s">
        <v>774</v>
      </c>
      <c r="D3" s="1271" t="s">
        <v>637</v>
      </c>
      <c r="E3" s="1272">
        <v>7260</v>
      </c>
      <c r="F3" s="1273" t="s">
        <v>775</v>
      </c>
      <c r="G3" s="1272">
        <v>4070</v>
      </c>
      <c r="H3" s="1274" t="s">
        <v>776</v>
      </c>
      <c r="I3" s="1275">
        <v>3990</v>
      </c>
      <c r="J3" s="1273" t="s">
        <v>638</v>
      </c>
      <c r="K3" s="1276">
        <v>3050</v>
      </c>
      <c r="L3" s="1273" t="s">
        <v>777</v>
      </c>
      <c r="M3" s="1277">
        <v>2920</v>
      </c>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row>
    <row r="4" spans="1:97" s="7" customFormat="1" ht="15.75" customHeight="1">
      <c r="A4" s="1278" t="s">
        <v>778</v>
      </c>
      <c r="B4" s="1279"/>
      <c r="C4" s="1280" t="s">
        <v>779</v>
      </c>
      <c r="D4" s="1281" t="s">
        <v>637</v>
      </c>
      <c r="E4" s="1282">
        <v>5690</v>
      </c>
      <c r="F4" s="1283" t="s">
        <v>776</v>
      </c>
      <c r="G4" s="1284">
        <v>2740</v>
      </c>
      <c r="H4" s="1285" t="s">
        <v>775</v>
      </c>
      <c r="I4" s="1286">
        <v>2270</v>
      </c>
      <c r="J4" s="1285" t="s">
        <v>638</v>
      </c>
      <c r="K4" s="1286">
        <v>2050</v>
      </c>
      <c r="L4" s="1285" t="s">
        <v>777</v>
      </c>
      <c r="M4" s="1287">
        <v>1600</v>
      </c>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row>
    <row r="5" spans="1:97" s="7" customFormat="1" ht="15.75" customHeight="1">
      <c r="A5" s="1278" t="s">
        <v>780</v>
      </c>
      <c r="B5" s="1279"/>
      <c r="C5" s="1280" t="s">
        <v>779</v>
      </c>
      <c r="D5" s="1281" t="s">
        <v>775</v>
      </c>
      <c r="E5" s="1282">
        <v>1270</v>
      </c>
      <c r="F5" s="1285" t="s">
        <v>781</v>
      </c>
      <c r="G5" s="1282">
        <v>1160</v>
      </c>
      <c r="H5" s="1283" t="s">
        <v>776</v>
      </c>
      <c r="I5" s="1288">
        <v>1040</v>
      </c>
      <c r="J5" s="1285" t="s">
        <v>777</v>
      </c>
      <c r="K5" s="1286">
        <v>1020</v>
      </c>
      <c r="L5" s="1285" t="s">
        <v>638</v>
      </c>
      <c r="M5" s="1289">
        <v>931</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row>
    <row r="6" spans="1:97" s="7" customFormat="1" ht="15.75" customHeight="1">
      <c r="A6" s="1278" t="s">
        <v>782</v>
      </c>
      <c r="B6" s="1279"/>
      <c r="C6" s="1280" t="s">
        <v>779</v>
      </c>
      <c r="D6" s="1281" t="s">
        <v>637</v>
      </c>
      <c r="E6" s="1282">
        <v>542</v>
      </c>
      <c r="F6" s="1285" t="s">
        <v>783</v>
      </c>
      <c r="G6" s="1282">
        <v>367</v>
      </c>
      <c r="H6" s="1285" t="s">
        <v>784</v>
      </c>
      <c r="I6" s="1290">
        <v>246</v>
      </c>
      <c r="J6" s="1285" t="s">
        <v>777</v>
      </c>
      <c r="K6" s="1290">
        <v>232</v>
      </c>
      <c r="L6" s="1285" t="s">
        <v>785</v>
      </c>
      <c r="M6" s="1289">
        <v>194</v>
      </c>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row>
    <row r="7" spans="1:13" ht="15.75" customHeight="1">
      <c r="A7" s="1291" t="s">
        <v>786</v>
      </c>
      <c r="B7" s="1292"/>
      <c r="C7" s="1293" t="s">
        <v>779</v>
      </c>
      <c r="D7" s="1294" t="s">
        <v>637</v>
      </c>
      <c r="E7" s="1295">
        <v>3580</v>
      </c>
      <c r="F7" s="1296" t="s">
        <v>776</v>
      </c>
      <c r="G7" s="1297">
        <v>1620</v>
      </c>
      <c r="H7" s="1298" t="s">
        <v>787</v>
      </c>
      <c r="I7" s="1299">
        <v>1260</v>
      </c>
      <c r="J7" s="1300" t="s">
        <v>775</v>
      </c>
      <c r="K7" s="1299">
        <v>1160</v>
      </c>
      <c r="L7" s="1298" t="s">
        <v>784</v>
      </c>
      <c r="M7" s="1301">
        <v>939</v>
      </c>
    </row>
    <row r="8" spans="1:13" ht="15.75" customHeight="1">
      <c r="A8" s="953"/>
      <c r="B8" s="1302" t="s">
        <v>788</v>
      </c>
      <c r="C8" s="1303" t="s">
        <v>789</v>
      </c>
      <c r="D8" s="1304" t="s">
        <v>790</v>
      </c>
      <c r="E8" s="1305">
        <v>514</v>
      </c>
      <c r="F8" s="1306" t="s">
        <v>638</v>
      </c>
      <c r="G8" s="1305">
        <v>513</v>
      </c>
      <c r="H8" s="1307" t="s">
        <v>775</v>
      </c>
      <c r="I8" s="1308">
        <v>510</v>
      </c>
      <c r="J8" s="1307" t="s">
        <v>791</v>
      </c>
      <c r="K8" s="1308">
        <v>508</v>
      </c>
      <c r="L8" s="1306" t="s">
        <v>792</v>
      </c>
      <c r="M8" s="1309">
        <v>504</v>
      </c>
    </row>
    <row r="9" spans="1:13" ht="15.75" customHeight="1">
      <c r="A9" s="983"/>
      <c r="B9" s="1310" t="s">
        <v>793</v>
      </c>
      <c r="C9" s="1311" t="s">
        <v>794</v>
      </c>
      <c r="D9" s="1312" t="s">
        <v>637</v>
      </c>
      <c r="E9" s="1313">
        <v>16800</v>
      </c>
      <c r="F9" s="1314" t="s">
        <v>776</v>
      </c>
      <c r="G9" s="1315">
        <v>7500</v>
      </c>
      <c r="H9" s="1316" t="s">
        <v>787</v>
      </c>
      <c r="I9" s="1317">
        <v>6470</v>
      </c>
      <c r="J9" s="1316" t="s">
        <v>785</v>
      </c>
      <c r="K9" s="1317">
        <v>5900</v>
      </c>
      <c r="L9" s="1316" t="s">
        <v>784</v>
      </c>
      <c r="M9" s="1318">
        <v>4420</v>
      </c>
    </row>
    <row r="10" spans="1:13" ht="15.75" customHeight="1">
      <c r="A10" s="884" t="s">
        <v>795</v>
      </c>
      <c r="B10" s="1319"/>
      <c r="C10" s="1320"/>
      <c r="D10" s="1321"/>
      <c r="E10" s="1322"/>
      <c r="F10" s="1323"/>
      <c r="G10" s="1322"/>
      <c r="H10" s="1323"/>
      <c r="I10" s="1324"/>
      <c r="J10" s="1323"/>
      <c r="K10" s="1324"/>
      <c r="L10" s="1323"/>
      <c r="M10" s="1325"/>
    </row>
    <row r="11" spans="1:97" s="7" customFormat="1" ht="15.75" customHeight="1">
      <c r="A11" s="1326"/>
      <c r="B11" s="1327" t="s">
        <v>796</v>
      </c>
      <c r="C11" s="1328" t="s">
        <v>794</v>
      </c>
      <c r="D11" s="1329" t="s">
        <v>776</v>
      </c>
      <c r="E11" s="1330">
        <v>1890</v>
      </c>
      <c r="F11" s="1307" t="s">
        <v>637</v>
      </c>
      <c r="G11" s="1331">
        <v>1010</v>
      </c>
      <c r="H11" s="1307" t="s">
        <v>781</v>
      </c>
      <c r="I11" s="1332">
        <v>794</v>
      </c>
      <c r="J11" s="1306" t="s">
        <v>638</v>
      </c>
      <c r="K11" s="1332">
        <v>727</v>
      </c>
      <c r="L11" s="1307" t="s">
        <v>775</v>
      </c>
      <c r="M11" s="1333">
        <v>291</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row>
    <row r="12" spans="1:97" s="7" customFormat="1" ht="15.75" customHeight="1">
      <c r="A12" s="1326"/>
      <c r="B12" s="1334" t="s">
        <v>797</v>
      </c>
      <c r="C12" s="1280" t="s">
        <v>779</v>
      </c>
      <c r="D12" s="1335" t="s">
        <v>638</v>
      </c>
      <c r="E12" s="1282">
        <v>595</v>
      </c>
      <c r="F12" s="1336" t="s">
        <v>637</v>
      </c>
      <c r="G12" s="1282">
        <v>465</v>
      </c>
      <c r="H12" s="1283" t="s">
        <v>776</v>
      </c>
      <c r="I12" s="1337">
        <v>413</v>
      </c>
      <c r="J12" s="1285" t="s">
        <v>784</v>
      </c>
      <c r="K12" s="1290">
        <v>280</v>
      </c>
      <c r="L12" s="1285" t="s">
        <v>777</v>
      </c>
      <c r="M12" s="1289">
        <v>169</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row>
    <row r="13" spans="1:97" s="7" customFormat="1" ht="15.75" customHeight="1">
      <c r="A13" s="1326"/>
      <c r="B13" s="1334" t="s">
        <v>798</v>
      </c>
      <c r="C13" s="1280" t="s">
        <v>779</v>
      </c>
      <c r="D13" s="1338" t="s">
        <v>776</v>
      </c>
      <c r="E13" s="1284">
        <v>414</v>
      </c>
      <c r="F13" s="1285" t="s">
        <v>781</v>
      </c>
      <c r="G13" s="1282">
        <v>235</v>
      </c>
      <c r="H13" s="1285" t="s">
        <v>637</v>
      </c>
      <c r="I13" s="1290">
        <v>177</v>
      </c>
      <c r="J13" s="1285" t="s">
        <v>775</v>
      </c>
      <c r="K13" s="1290">
        <v>165</v>
      </c>
      <c r="L13" s="1285" t="s">
        <v>783</v>
      </c>
      <c r="M13" s="1289">
        <v>110</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row>
    <row r="14" spans="1:97" s="7" customFormat="1" ht="15.75" customHeight="1">
      <c r="A14" s="1326"/>
      <c r="B14" s="1334" t="s">
        <v>799</v>
      </c>
      <c r="C14" s="1280" t="s">
        <v>779</v>
      </c>
      <c r="D14" s="1281" t="s">
        <v>781</v>
      </c>
      <c r="E14" s="1282">
        <v>13200</v>
      </c>
      <c r="F14" s="1283" t="s">
        <v>776</v>
      </c>
      <c r="G14" s="1284">
        <v>6120</v>
      </c>
      <c r="H14" s="1285" t="s">
        <v>777</v>
      </c>
      <c r="I14" s="1286">
        <v>1300</v>
      </c>
      <c r="J14" s="1285" t="s">
        <v>637</v>
      </c>
      <c r="K14" s="1286">
        <v>681</v>
      </c>
      <c r="L14" s="1336" t="s">
        <v>792</v>
      </c>
      <c r="M14" s="1289">
        <v>288</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row>
    <row r="15" spans="1:97" s="7" customFormat="1" ht="15.75" customHeight="1">
      <c r="A15" s="1326"/>
      <c r="B15" s="1334" t="s">
        <v>800</v>
      </c>
      <c r="C15" s="1280" t="s">
        <v>779</v>
      </c>
      <c r="D15" s="1335" t="s">
        <v>637</v>
      </c>
      <c r="E15" s="1282">
        <v>392</v>
      </c>
      <c r="F15" s="1283" t="s">
        <v>776</v>
      </c>
      <c r="G15" s="1337">
        <v>279</v>
      </c>
      <c r="H15" s="1285" t="s">
        <v>781</v>
      </c>
      <c r="I15" s="1290">
        <v>240</v>
      </c>
      <c r="J15" s="1336" t="s">
        <v>638</v>
      </c>
      <c r="K15" s="1290">
        <v>171</v>
      </c>
      <c r="L15" s="1285" t="s">
        <v>775</v>
      </c>
      <c r="M15" s="1289">
        <v>124</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row>
    <row r="16" spans="1:97" s="7" customFormat="1" ht="15.75" customHeight="1">
      <c r="A16" s="1326"/>
      <c r="B16" s="1334" t="s">
        <v>801</v>
      </c>
      <c r="C16" s="1280" t="s">
        <v>779</v>
      </c>
      <c r="D16" s="1281" t="s">
        <v>783</v>
      </c>
      <c r="E16" s="1282">
        <v>5850</v>
      </c>
      <c r="F16" s="1336" t="s">
        <v>637</v>
      </c>
      <c r="G16" s="1282">
        <v>5170</v>
      </c>
      <c r="H16" s="1285" t="s">
        <v>777</v>
      </c>
      <c r="I16" s="1286">
        <v>3870</v>
      </c>
      <c r="J16" s="1283" t="s">
        <v>776</v>
      </c>
      <c r="K16" s="1288">
        <v>2560</v>
      </c>
      <c r="L16" s="1285" t="s">
        <v>775</v>
      </c>
      <c r="M16" s="1287">
        <v>2240</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row>
    <row r="17" spans="1:97" s="7" customFormat="1" ht="15.75" customHeight="1">
      <c r="A17" s="1326"/>
      <c r="B17" s="1334" t="s">
        <v>802</v>
      </c>
      <c r="C17" s="1280" t="s">
        <v>779</v>
      </c>
      <c r="D17" s="1335" t="s">
        <v>638</v>
      </c>
      <c r="E17" s="1282">
        <v>623</v>
      </c>
      <c r="F17" s="1336" t="s">
        <v>637</v>
      </c>
      <c r="G17" s="1282">
        <v>508</v>
      </c>
      <c r="H17" s="1283" t="s">
        <v>776</v>
      </c>
      <c r="I17" s="1337">
        <v>433</v>
      </c>
      <c r="J17" s="1285" t="s">
        <v>803</v>
      </c>
      <c r="K17" s="1290">
        <v>428</v>
      </c>
      <c r="L17" s="1285" t="s">
        <v>775</v>
      </c>
      <c r="M17" s="1289">
        <v>279</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row>
    <row r="18" spans="1:97" s="7" customFormat="1" ht="15.75" customHeight="1">
      <c r="A18" s="1326"/>
      <c r="B18" s="1334" t="s">
        <v>804</v>
      </c>
      <c r="C18" s="1280" t="s">
        <v>779</v>
      </c>
      <c r="D18" s="1335" t="s">
        <v>637</v>
      </c>
      <c r="E18" s="1282">
        <v>860</v>
      </c>
      <c r="F18" s="1336" t="s">
        <v>638</v>
      </c>
      <c r="G18" s="1282">
        <v>306</v>
      </c>
      <c r="H18" s="1283" t="s">
        <v>776</v>
      </c>
      <c r="I18" s="1337">
        <v>228</v>
      </c>
      <c r="J18" s="1285" t="s">
        <v>781</v>
      </c>
      <c r="K18" s="1290">
        <v>207</v>
      </c>
      <c r="L18" s="1285" t="s">
        <v>777</v>
      </c>
      <c r="M18" s="1289">
        <v>177</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row>
    <row r="19" spans="1:97" s="7" customFormat="1" ht="15.75" customHeight="1">
      <c r="A19" s="1326"/>
      <c r="B19" s="1334" t="s">
        <v>805</v>
      </c>
      <c r="C19" s="1280" t="s">
        <v>779</v>
      </c>
      <c r="D19" s="1335" t="s">
        <v>637</v>
      </c>
      <c r="E19" s="1282">
        <v>338</v>
      </c>
      <c r="F19" s="1336" t="s">
        <v>638</v>
      </c>
      <c r="G19" s="1282">
        <v>194</v>
      </c>
      <c r="H19" s="1283" t="s">
        <v>776</v>
      </c>
      <c r="I19" s="1337">
        <v>110</v>
      </c>
      <c r="J19" s="1336" t="s">
        <v>784</v>
      </c>
      <c r="K19" s="1339">
        <v>105</v>
      </c>
      <c r="L19" s="1285" t="s">
        <v>775</v>
      </c>
      <c r="M19" s="1289">
        <v>70</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row>
    <row r="20" spans="1:97" s="7" customFormat="1" ht="15.75" customHeight="1">
      <c r="A20" s="1326"/>
      <c r="B20" s="1334" t="s">
        <v>806</v>
      </c>
      <c r="C20" s="1280" t="s">
        <v>779</v>
      </c>
      <c r="D20" s="1281" t="s">
        <v>807</v>
      </c>
      <c r="E20" s="1282">
        <v>178</v>
      </c>
      <c r="F20" s="1336" t="s">
        <v>637</v>
      </c>
      <c r="G20" s="1282">
        <v>152</v>
      </c>
      <c r="H20" s="1336" t="s">
        <v>638</v>
      </c>
      <c r="I20" s="1290">
        <v>130</v>
      </c>
      <c r="J20" s="1283" t="s">
        <v>776</v>
      </c>
      <c r="K20" s="1337">
        <v>63</v>
      </c>
      <c r="L20" s="1336" t="s">
        <v>784</v>
      </c>
      <c r="M20" s="1289">
        <v>55</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row>
    <row r="21" spans="1:97" s="7" customFormat="1" ht="15.75" customHeight="1">
      <c r="A21" s="1326"/>
      <c r="B21" s="1334" t="s">
        <v>808</v>
      </c>
      <c r="C21" s="1280" t="s">
        <v>779</v>
      </c>
      <c r="D21" s="1335" t="s">
        <v>638</v>
      </c>
      <c r="E21" s="1282">
        <v>6570</v>
      </c>
      <c r="F21" s="1285" t="s">
        <v>803</v>
      </c>
      <c r="G21" s="1282">
        <v>1670</v>
      </c>
      <c r="H21" s="1285" t="s">
        <v>775</v>
      </c>
      <c r="I21" s="1282">
        <v>1040</v>
      </c>
      <c r="J21" s="1283" t="s">
        <v>776</v>
      </c>
      <c r="K21" s="1337">
        <v>779</v>
      </c>
      <c r="L21" s="1285" t="s">
        <v>637</v>
      </c>
      <c r="M21" s="1289">
        <v>761</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row>
    <row r="22" spans="1:97" s="7" customFormat="1" ht="15.75" customHeight="1">
      <c r="A22" s="1326"/>
      <c r="B22" s="1334" t="s">
        <v>809</v>
      </c>
      <c r="C22" s="1280" t="s">
        <v>779</v>
      </c>
      <c r="D22" s="1335" t="s">
        <v>784</v>
      </c>
      <c r="E22" s="1282">
        <v>1160</v>
      </c>
      <c r="F22" s="1336" t="s">
        <v>637</v>
      </c>
      <c r="G22" s="1282">
        <v>786</v>
      </c>
      <c r="H22" s="1285" t="s">
        <v>810</v>
      </c>
      <c r="I22" s="1290">
        <v>462</v>
      </c>
      <c r="J22" s="1285" t="s">
        <v>781</v>
      </c>
      <c r="K22" s="1290">
        <v>277</v>
      </c>
      <c r="L22" s="1283" t="s">
        <v>776</v>
      </c>
      <c r="M22" s="1340">
        <v>263</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row>
    <row r="23" spans="1:97" s="7" customFormat="1" ht="15.75" customHeight="1">
      <c r="A23" s="1326"/>
      <c r="B23" s="1334" t="s">
        <v>811</v>
      </c>
      <c r="C23" s="1280" t="s">
        <v>779</v>
      </c>
      <c r="D23" s="1335" t="s">
        <v>792</v>
      </c>
      <c r="E23" s="1282">
        <v>1030</v>
      </c>
      <c r="F23" s="1336" t="s">
        <v>637</v>
      </c>
      <c r="G23" s="1282">
        <v>700</v>
      </c>
      <c r="H23" s="1336" t="s">
        <v>638</v>
      </c>
      <c r="I23" s="1290">
        <v>423</v>
      </c>
      <c r="J23" s="1285" t="s">
        <v>781</v>
      </c>
      <c r="K23" s="1290">
        <v>347</v>
      </c>
      <c r="L23" s="1283" t="s">
        <v>776</v>
      </c>
      <c r="M23" s="1340">
        <v>292</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row>
    <row r="24" spans="1:97" s="7" customFormat="1" ht="15.75" customHeight="1">
      <c r="A24" s="1326"/>
      <c r="B24" s="1334" t="s">
        <v>812</v>
      </c>
      <c r="C24" s="1280" t="s">
        <v>779</v>
      </c>
      <c r="D24" s="1335" t="s">
        <v>785</v>
      </c>
      <c r="E24" s="1282">
        <v>2520</v>
      </c>
      <c r="F24" s="1285" t="s">
        <v>781</v>
      </c>
      <c r="G24" s="1282">
        <v>618</v>
      </c>
      <c r="H24" s="1285" t="s">
        <v>777</v>
      </c>
      <c r="I24" s="1290">
        <v>426</v>
      </c>
      <c r="J24" s="1283" t="s">
        <v>776</v>
      </c>
      <c r="K24" s="1337">
        <v>196</v>
      </c>
      <c r="L24" s="1336" t="s">
        <v>637</v>
      </c>
      <c r="M24" s="1289">
        <v>164</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row>
    <row r="25" spans="1:97" s="7" customFormat="1" ht="15.75" customHeight="1">
      <c r="A25" s="1326"/>
      <c r="B25" s="1334" t="s">
        <v>813</v>
      </c>
      <c r="C25" s="1280" t="s">
        <v>779</v>
      </c>
      <c r="D25" s="1335" t="s">
        <v>637</v>
      </c>
      <c r="E25" s="1282">
        <v>490</v>
      </c>
      <c r="F25" s="1285" t="s">
        <v>781</v>
      </c>
      <c r="G25" s="1282">
        <v>420</v>
      </c>
      <c r="H25" s="1285" t="s">
        <v>783</v>
      </c>
      <c r="I25" s="1290">
        <v>202</v>
      </c>
      <c r="J25" s="1336" t="s">
        <v>638</v>
      </c>
      <c r="K25" s="1290">
        <v>160</v>
      </c>
      <c r="L25" s="1283" t="s">
        <v>776</v>
      </c>
      <c r="M25" s="1340">
        <v>140</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row>
    <row r="26" spans="1:97" s="7" customFormat="1" ht="15.75" customHeight="1">
      <c r="A26" s="1326"/>
      <c r="B26" s="1334" t="s">
        <v>814</v>
      </c>
      <c r="C26" s="1280" t="s">
        <v>779</v>
      </c>
      <c r="D26" s="1281" t="s">
        <v>803</v>
      </c>
      <c r="E26" s="1282">
        <v>2000</v>
      </c>
      <c r="F26" s="1285" t="s">
        <v>781</v>
      </c>
      <c r="G26" s="1282">
        <v>1770</v>
      </c>
      <c r="H26" s="1336" t="s">
        <v>637</v>
      </c>
      <c r="I26" s="1286">
        <v>1390</v>
      </c>
      <c r="J26" s="1285" t="s">
        <v>791</v>
      </c>
      <c r="K26" s="1286">
        <v>1160</v>
      </c>
      <c r="L26" s="1285" t="s">
        <v>777</v>
      </c>
      <c r="M26" s="1287">
        <v>1020</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row>
    <row r="27" spans="1:97" s="7" customFormat="1" ht="15.75" customHeight="1">
      <c r="A27" s="1326"/>
      <c r="B27" s="1334" t="s">
        <v>815</v>
      </c>
      <c r="C27" s="1280" t="s">
        <v>779</v>
      </c>
      <c r="D27" s="1335" t="s">
        <v>638</v>
      </c>
      <c r="E27" s="1282">
        <v>3030</v>
      </c>
      <c r="F27" s="1336" t="s">
        <v>637</v>
      </c>
      <c r="G27" s="1282">
        <v>190</v>
      </c>
      <c r="H27" s="1285" t="s">
        <v>803</v>
      </c>
      <c r="I27" s="1290">
        <v>113</v>
      </c>
      <c r="J27" s="1285" t="s">
        <v>781</v>
      </c>
      <c r="K27" s="1290">
        <v>107</v>
      </c>
      <c r="L27" s="1336" t="s">
        <v>784</v>
      </c>
      <c r="M27" s="1289">
        <v>94</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row>
    <row r="28" spans="1:97" s="7" customFormat="1" ht="15.75" customHeight="1">
      <c r="A28" s="1326"/>
      <c r="B28" s="1334" t="s">
        <v>816</v>
      </c>
      <c r="C28" s="1280" t="s">
        <v>779</v>
      </c>
      <c r="D28" s="1335" t="s">
        <v>637</v>
      </c>
      <c r="E28" s="1282">
        <v>364</v>
      </c>
      <c r="F28" s="1285" t="s">
        <v>803</v>
      </c>
      <c r="G28" s="1282">
        <v>340</v>
      </c>
      <c r="H28" s="1336" t="s">
        <v>785</v>
      </c>
      <c r="I28" s="1290">
        <v>240</v>
      </c>
      <c r="J28" s="1336" t="s">
        <v>638</v>
      </c>
      <c r="K28" s="1290">
        <v>96</v>
      </c>
      <c r="L28" s="1336" t="s">
        <v>784</v>
      </c>
      <c r="M28" s="1289">
        <v>88</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row>
    <row r="29" spans="1:97" s="7" customFormat="1" ht="15.75" customHeight="1">
      <c r="A29" s="1326"/>
      <c r="B29" s="1334" t="s">
        <v>817</v>
      </c>
      <c r="C29" s="1280" t="s">
        <v>779</v>
      </c>
      <c r="D29" s="1281" t="s">
        <v>781</v>
      </c>
      <c r="E29" s="1282">
        <v>2150</v>
      </c>
      <c r="F29" s="1336" t="s">
        <v>637</v>
      </c>
      <c r="G29" s="1282">
        <v>21</v>
      </c>
      <c r="H29" s="1336" t="s">
        <v>638</v>
      </c>
      <c r="I29" s="1290">
        <v>17</v>
      </c>
      <c r="J29" s="1283" t="s">
        <v>776</v>
      </c>
      <c r="K29" s="1337">
        <v>15</v>
      </c>
      <c r="L29" s="1336" t="s">
        <v>785</v>
      </c>
      <c r="M29" s="1289">
        <v>14</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row>
    <row r="30" spans="1:97" s="7" customFormat="1" ht="15.75" customHeight="1">
      <c r="A30" s="1326"/>
      <c r="B30" s="1334" t="s">
        <v>818</v>
      </c>
      <c r="C30" s="1280" t="s">
        <v>779</v>
      </c>
      <c r="D30" s="1335" t="s">
        <v>637</v>
      </c>
      <c r="E30" s="1282">
        <v>706</v>
      </c>
      <c r="F30" s="1285" t="s">
        <v>777</v>
      </c>
      <c r="G30" s="1282">
        <v>534</v>
      </c>
      <c r="H30" s="1285" t="s">
        <v>807</v>
      </c>
      <c r="I30" s="1290">
        <v>505</v>
      </c>
      <c r="J30" s="1283" t="s">
        <v>776</v>
      </c>
      <c r="K30" s="1337">
        <v>431</v>
      </c>
      <c r="L30" s="1285" t="s">
        <v>781</v>
      </c>
      <c r="M30" s="1289">
        <v>422</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row>
    <row r="31" spans="1:97" s="7" customFormat="1" ht="15.75" customHeight="1">
      <c r="A31" s="1326"/>
      <c r="B31" s="1334" t="s">
        <v>819</v>
      </c>
      <c r="C31" s="1280" t="s">
        <v>779</v>
      </c>
      <c r="D31" s="1335" t="s">
        <v>637</v>
      </c>
      <c r="E31" s="1282">
        <v>1920</v>
      </c>
      <c r="F31" s="1285" t="s">
        <v>781</v>
      </c>
      <c r="G31" s="1282">
        <v>1710</v>
      </c>
      <c r="H31" s="1285" t="s">
        <v>783</v>
      </c>
      <c r="I31" s="1290">
        <v>39</v>
      </c>
      <c r="J31" s="1336" t="s">
        <v>638</v>
      </c>
      <c r="K31" s="1290">
        <v>24</v>
      </c>
      <c r="L31" s="1285" t="s">
        <v>820</v>
      </c>
      <c r="M31" s="1289">
        <v>10</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row>
    <row r="32" spans="1:97" s="7" customFormat="1" ht="15.75" customHeight="1">
      <c r="A32" s="1326"/>
      <c r="B32" s="1334" t="s">
        <v>821</v>
      </c>
      <c r="C32" s="1280" t="s">
        <v>779</v>
      </c>
      <c r="D32" s="1281" t="s">
        <v>781</v>
      </c>
      <c r="E32" s="1282">
        <v>545</v>
      </c>
      <c r="F32" s="1285" t="s">
        <v>783</v>
      </c>
      <c r="G32" s="1282">
        <v>99</v>
      </c>
      <c r="H32" s="1336" t="s">
        <v>637</v>
      </c>
      <c r="I32" s="1290">
        <v>88</v>
      </c>
      <c r="J32" s="1285" t="s">
        <v>777</v>
      </c>
      <c r="K32" s="1290">
        <v>59</v>
      </c>
      <c r="L32" s="1336" t="s">
        <v>784</v>
      </c>
      <c r="M32" s="1289">
        <v>31</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row>
    <row r="33" spans="1:97" s="7" customFormat="1" ht="15.75" customHeight="1">
      <c r="A33" s="1341"/>
      <c r="B33" s="1342" t="s">
        <v>822</v>
      </c>
      <c r="C33" s="1343" t="s">
        <v>779</v>
      </c>
      <c r="D33" s="1344" t="s">
        <v>637</v>
      </c>
      <c r="E33" s="1345">
        <v>69</v>
      </c>
      <c r="F33" s="1314" t="s">
        <v>823</v>
      </c>
      <c r="G33" s="1315">
        <v>12</v>
      </c>
      <c r="H33" s="1346" t="s">
        <v>638</v>
      </c>
      <c r="I33" s="1347">
        <v>8</v>
      </c>
      <c r="J33" s="1316" t="s">
        <v>784</v>
      </c>
      <c r="K33" s="1347">
        <v>4</v>
      </c>
      <c r="L33" s="1346" t="s">
        <v>824</v>
      </c>
      <c r="M33" s="1348">
        <v>2</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row>
    <row r="34" spans="1:13" ht="15.75" customHeight="1">
      <c r="A34" s="1349" t="s">
        <v>825</v>
      </c>
      <c r="B34" s="1350"/>
      <c r="C34" s="1303" t="s">
        <v>826</v>
      </c>
      <c r="D34" s="1351" t="s">
        <v>777</v>
      </c>
      <c r="E34" s="1331">
        <v>3220</v>
      </c>
      <c r="F34" s="1307" t="s">
        <v>785</v>
      </c>
      <c r="G34" s="1331">
        <v>3170</v>
      </c>
      <c r="H34" s="1352" t="s">
        <v>823</v>
      </c>
      <c r="I34" s="1353">
        <v>1280</v>
      </c>
      <c r="J34" s="1307" t="s">
        <v>637</v>
      </c>
      <c r="K34" s="1354">
        <v>1010</v>
      </c>
      <c r="L34" s="1307" t="s">
        <v>781</v>
      </c>
      <c r="M34" s="1333">
        <v>792</v>
      </c>
    </row>
    <row r="35" spans="1:13" ht="15.75" customHeight="1">
      <c r="A35" s="1355" t="s">
        <v>827</v>
      </c>
      <c r="B35" s="1356"/>
      <c r="C35" s="1357" t="s">
        <v>779</v>
      </c>
      <c r="D35" s="1281" t="s">
        <v>777</v>
      </c>
      <c r="E35" s="1282">
        <v>6600</v>
      </c>
      <c r="F35" s="1285" t="s">
        <v>781</v>
      </c>
      <c r="G35" s="1282">
        <v>2900</v>
      </c>
      <c r="H35" s="1285" t="s">
        <v>637</v>
      </c>
      <c r="I35" s="1286">
        <v>2690</v>
      </c>
      <c r="J35" s="1285" t="s">
        <v>785</v>
      </c>
      <c r="K35" s="1286">
        <v>2170</v>
      </c>
      <c r="L35" s="1283" t="s">
        <v>823</v>
      </c>
      <c r="M35" s="1358">
        <v>1850</v>
      </c>
    </row>
    <row r="36" spans="1:15" ht="15.75" customHeight="1" thickBot="1">
      <c r="A36" s="1359" t="s">
        <v>828</v>
      </c>
      <c r="B36" s="1360"/>
      <c r="C36" s="1361" t="s">
        <v>779</v>
      </c>
      <c r="D36" s="1362" t="s">
        <v>785</v>
      </c>
      <c r="E36" s="1363">
        <v>38800</v>
      </c>
      <c r="F36" s="1364" t="s">
        <v>777</v>
      </c>
      <c r="G36" s="1363">
        <v>8980</v>
      </c>
      <c r="H36" s="1364" t="s">
        <v>781</v>
      </c>
      <c r="I36" s="1365">
        <v>5750</v>
      </c>
      <c r="J36" s="1366" t="s">
        <v>823</v>
      </c>
      <c r="K36" s="1367">
        <v>4170</v>
      </c>
      <c r="L36" s="1364" t="s">
        <v>637</v>
      </c>
      <c r="M36" s="1368">
        <v>986</v>
      </c>
      <c r="O36" s="958"/>
    </row>
    <row r="37" spans="1:97" s="177" customFormat="1" ht="16.5" customHeight="1">
      <c r="A37" s="5" t="s">
        <v>829</v>
      </c>
      <c r="B37" s="5"/>
      <c r="C37" s="1"/>
      <c r="D37" s="316"/>
      <c r="E37" s="316"/>
      <c r="F37" s="316"/>
      <c r="G37" s="316"/>
      <c r="H37" s="316"/>
      <c r="I37" s="316"/>
      <c r="J37" s="316"/>
      <c r="K37" s="316"/>
      <c r="L37" s="316"/>
      <c r="M37" s="316"/>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row>
  </sheetData>
  <sheetProtection/>
  <mergeCells count="15">
    <mergeCell ref="A34:B34"/>
    <mergeCell ref="A35:B35"/>
    <mergeCell ref="A36:B36"/>
    <mergeCell ref="A3:B3"/>
    <mergeCell ref="A4:B4"/>
    <mergeCell ref="A5:B5"/>
    <mergeCell ref="A6:B6"/>
    <mergeCell ref="A7:B7"/>
    <mergeCell ref="A10:B10"/>
    <mergeCell ref="A2:C2"/>
    <mergeCell ref="D2:E2"/>
    <mergeCell ref="F2:G2"/>
    <mergeCell ref="H2:I2"/>
    <mergeCell ref="J2:K2"/>
    <mergeCell ref="L2:M2"/>
  </mergeCells>
  <printOptions/>
  <pageMargins left="0.984251968503937" right="0.984251968503937" top="0.3937007874015748" bottom="0.3937007874015748" header="0.5118110236220472" footer="0.1968503937007874"/>
  <pageSetup horizontalDpi="600" verticalDpi="600" orientation="landscape" paperSize="9" scale="98" r:id="rId2"/>
  <headerFooter alignWithMargins="0">
    <oddFooter>&amp;L&amp;"ＭＳ Ｐ明朝,標準"&amp;10－24－</oddFooter>
  </headerFooter>
  <drawing r:id="rId1"/>
</worksheet>
</file>

<file path=xl/worksheets/sheet5.xml><?xml version="1.0" encoding="utf-8"?>
<worksheet xmlns="http://schemas.openxmlformats.org/spreadsheetml/2006/main" xmlns:r="http://schemas.openxmlformats.org/officeDocument/2006/relationships">
  <dimension ref="A1:W51"/>
  <sheetViews>
    <sheetView zoomScalePageLayoutView="60" workbookViewId="0" topLeftCell="A12">
      <selection activeCell="A2" sqref="A2:W43"/>
    </sheetView>
  </sheetViews>
  <sheetFormatPr defaultColWidth="9.00390625" defaultRowHeight="13.5"/>
  <cols>
    <col min="1" max="1" width="7.625" style="1382" customWidth="1"/>
    <col min="2" max="2" width="7.125" style="1382" customWidth="1"/>
    <col min="3" max="21" width="6.125" style="1382" customWidth="1"/>
    <col min="22" max="16384" width="9.00390625" style="1382" customWidth="1"/>
  </cols>
  <sheetData>
    <row r="1" spans="1:11" s="3" customFormat="1" ht="16.5" customHeight="1">
      <c r="A1" s="419" t="s">
        <v>830</v>
      </c>
      <c r="B1" s="419"/>
      <c r="C1" s="419"/>
      <c r="D1" s="419"/>
      <c r="E1" s="419"/>
      <c r="J1" s="6"/>
      <c r="K1" s="6"/>
    </row>
    <row r="2" s="3" customFormat="1" ht="4.5" customHeight="1" hidden="1"/>
    <row r="3" spans="1:21" s="3" customFormat="1" ht="16.5" customHeight="1" thickBot="1">
      <c r="A3" s="419" t="s">
        <v>831</v>
      </c>
      <c r="B3" s="419"/>
      <c r="C3" s="419"/>
      <c r="D3" s="419"/>
      <c r="E3" s="419"/>
      <c r="J3" s="665"/>
      <c r="L3" s="665"/>
      <c r="N3" s="665"/>
      <c r="S3" s="665"/>
      <c r="U3" s="421" t="s">
        <v>832</v>
      </c>
    </row>
    <row r="4" spans="1:21" s="3" customFormat="1" ht="14.25" customHeight="1">
      <c r="A4" s="1369" t="s">
        <v>385</v>
      </c>
      <c r="B4" s="1370"/>
      <c r="C4" s="1371" t="s">
        <v>130</v>
      </c>
      <c r="D4" s="1372" t="s">
        <v>833</v>
      </c>
      <c r="E4" s="1372" t="s">
        <v>834</v>
      </c>
      <c r="F4" s="1373" t="s">
        <v>835</v>
      </c>
      <c r="G4" s="1373" t="s">
        <v>836</v>
      </c>
      <c r="H4" s="1372" t="s">
        <v>837</v>
      </c>
      <c r="I4" s="1373" t="s">
        <v>838</v>
      </c>
      <c r="J4" s="1372" t="s">
        <v>839</v>
      </c>
      <c r="K4" s="1372" t="s">
        <v>840</v>
      </c>
      <c r="L4" s="1373" t="s">
        <v>841</v>
      </c>
      <c r="M4" s="1372" t="s">
        <v>842</v>
      </c>
      <c r="N4" s="1372" t="s">
        <v>843</v>
      </c>
      <c r="O4" s="1373" t="s">
        <v>844</v>
      </c>
      <c r="P4" s="1373" t="s">
        <v>845</v>
      </c>
      <c r="Q4" s="1373" t="s">
        <v>846</v>
      </c>
      <c r="R4" s="1372" t="s">
        <v>847</v>
      </c>
      <c r="S4" s="1372" t="s">
        <v>848</v>
      </c>
      <c r="T4" s="1372" t="s">
        <v>849</v>
      </c>
      <c r="U4" s="1374" t="s">
        <v>850</v>
      </c>
    </row>
    <row r="5" spans="1:21" ht="14.25" customHeight="1" thickBot="1">
      <c r="A5" s="1375"/>
      <c r="B5" s="1376"/>
      <c r="C5" s="1377"/>
      <c r="D5" s="1378" t="s">
        <v>851</v>
      </c>
      <c r="E5" s="1378" t="s">
        <v>852</v>
      </c>
      <c r="F5" s="1379"/>
      <c r="G5" s="1379"/>
      <c r="H5" s="1378" t="s">
        <v>853</v>
      </c>
      <c r="I5" s="1380"/>
      <c r="J5" s="1378" t="s">
        <v>854</v>
      </c>
      <c r="K5" s="1378" t="s">
        <v>855</v>
      </c>
      <c r="L5" s="1380"/>
      <c r="M5" s="1378" t="s">
        <v>856</v>
      </c>
      <c r="N5" s="1378" t="s">
        <v>857</v>
      </c>
      <c r="O5" s="1380"/>
      <c r="P5" s="1380"/>
      <c r="Q5" s="1380"/>
      <c r="R5" s="1378" t="s">
        <v>858</v>
      </c>
      <c r="S5" s="1378" t="s">
        <v>859</v>
      </c>
      <c r="T5" s="1378" t="s">
        <v>860</v>
      </c>
      <c r="U5" s="1381"/>
    </row>
    <row r="6" spans="1:21" ht="14.25" customHeight="1" hidden="1">
      <c r="A6" s="1383" t="s">
        <v>861</v>
      </c>
      <c r="B6" s="1384"/>
      <c r="C6" s="1385">
        <v>183</v>
      </c>
      <c r="D6" s="1386">
        <v>35</v>
      </c>
      <c r="E6" s="1386">
        <v>49</v>
      </c>
      <c r="F6" s="1386">
        <v>16</v>
      </c>
      <c r="G6" s="1386">
        <v>10</v>
      </c>
      <c r="H6" s="1386">
        <v>5</v>
      </c>
      <c r="I6" s="1386">
        <v>11</v>
      </c>
      <c r="J6" s="1386">
        <v>1</v>
      </c>
      <c r="K6" s="1386">
        <v>6</v>
      </c>
      <c r="L6" s="1386" t="s">
        <v>131</v>
      </c>
      <c r="M6" s="1386">
        <v>5</v>
      </c>
      <c r="N6" s="1386">
        <v>2</v>
      </c>
      <c r="O6" s="1386">
        <v>6</v>
      </c>
      <c r="P6" s="1386">
        <v>6</v>
      </c>
      <c r="Q6" s="1386">
        <v>26</v>
      </c>
      <c r="R6" s="1386" t="s">
        <v>131</v>
      </c>
      <c r="S6" s="1386" t="s">
        <v>131</v>
      </c>
      <c r="T6" s="1386" t="s">
        <v>131</v>
      </c>
      <c r="U6" s="1386">
        <v>5</v>
      </c>
    </row>
    <row r="7" spans="1:21" ht="14.25" customHeight="1" hidden="1" thickBot="1">
      <c r="A7" s="1387" t="s">
        <v>862</v>
      </c>
      <c r="B7" s="1388"/>
      <c r="C7" s="1389">
        <v>173</v>
      </c>
      <c r="D7" s="1390">
        <v>29</v>
      </c>
      <c r="E7" s="1390">
        <v>43</v>
      </c>
      <c r="F7" s="1390">
        <v>13</v>
      </c>
      <c r="G7" s="1390">
        <v>11</v>
      </c>
      <c r="H7" s="1390">
        <v>6</v>
      </c>
      <c r="I7" s="1390">
        <v>10</v>
      </c>
      <c r="J7" s="1390">
        <v>1</v>
      </c>
      <c r="K7" s="1390">
        <v>6</v>
      </c>
      <c r="L7" s="1390">
        <v>1</v>
      </c>
      <c r="M7" s="1390">
        <v>6</v>
      </c>
      <c r="N7" s="1390">
        <v>2</v>
      </c>
      <c r="O7" s="1390">
        <v>6</v>
      </c>
      <c r="P7" s="1390">
        <v>8</v>
      </c>
      <c r="Q7" s="1390">
        <v>23</v>
      </c>
      <c r="R7" s="1390" t="s">
        <v>131</v>
      </c>
      <c r="S7" s="1390" t="s">
        <v>131</v>
      </c>
      <c r="T7" s="1390">
        <v>1</v>
      </c>
      <c r="U7" s="1390">
        <v>7</v>
      </c>
    </row>
    <row r="8" spans="1:21" ht="14.25" customHeight="1" hidden="1">
      <c r="A8" s="1391" t="s">
        <v>670</v>
      </c>
      <c r="B8" s="1392"/>
      <c r="C8" s="1393">
        <v>151</v>
      </c>
      <c r="D8" s="1394">
        <v>25</v>
      </c>
      <c r="E8" s="1394">
        <v>32</v>
      </c>
      <c r="F8" s="1394">
        <v>11</v>
      </c>
      <c r="G8" s="1394">
        <v>10</v>
      </c>
      <c r="H8" s="1394">
        <v>6</v>
      </c>
      <c r="I8" s="1394">
        <v>10</v>
      </c>
      <c r="J8" s="1394">
        <v>1</v>
      </c>
      <c r="K8" s="1394">
        <v>7</v>
      </c>
      <c r="L8" s="1394">
        <v>1</v>
      </c>
      <c r="M8" s="1394">
        <v>6</v>
      </c>
      <c r="N8" s="1394">
        <v>2</v>
      </c>
      <c r="O8" s="1394">
        <v>6</v>
      </c>
      <c r="P8" s="1394">
        <v>4</v>
      </c>
      <c r="Q8" s="1394">
        <v>27</v>
      </c>
      <c r="R8" s="1394" t="s">
        <v>131</v>
      </c>
      <c r="S8" s="1394" t="s">
        <v>131</v>
      </c>
      <c r="T8" s="1394" t="s">
        <v>131</v>
      </c>
      <c r="U8" s="1395">
        <v>3</v>
      </c>
    </row>
    <row r="9" spans="1:21" ht="14.25" customHeight="1">
      <c r="A9" s="1396" t="s">
        <v>863</v>
      </c>
      <c r="B9" s="1397"/>
      <c r="C9" s="1398">
        <v>163</v>
      </c>
      <c r="D9" s="1399">
        <v>28</v>
      </c>
      <c r="E9" s="1399">
        <v>37</v>
      </c>
      <c r="F9" s="1399">
        <v>12</v>
      </c>
      <c r="G9" s="1399">
        <v>10</v>
      </c>
      <c r="H9" s="1399">
        <v>6</v>
      </c>
      <c r="I9" s="1399">
        <v>10</v>
      </c>
      <c r="J9" s="1399">
        <v>1</v>
      </c>
      <c r="K9" s="1399">
        <v>7</v>
      </c>
      <c r="L9" s="1399">
        <v>1</v>
      </c>
      <c r="M9" s="1399">
        <v>6</v>
      </c>
      <c r="N9" s="1399">
        <v>3</v>
      </c>
      <c r="O9" s="1399">
        <v>8</v>
      </c>
      <c r="P9" s="1399">
        <v>4</v>
      </c>
      <c r="Q9" s="1399">
        <v>26</v>
      </c>
      <c r="R9" s="1399" t="s">
        <v>131</v>
      </c>
      <c r="S9" s="1399" t="s">
        <v>131</v>
      </c>
      <c r="T9" s="1399">
        <v>1</v>
      </c>
      <c r="U9" s="1400">
        <v>3</v>
      </c>
    </row>
    <row r="10" spans="1:21" ht="14.25" customHeight="1">
      <c r="A10" s="1396" t="s">
        <v>864</v>
      </c>
      <c r="B10" s="1397"/>
      <c r="C10" s="1398">
        <v>155</v>
      </c>
      <c r="D10" s="1399">
        <v>25</v>
      </c>
      <c r="E10" s="1399">
        <v>36</v>
      </c>
      <c r="F10" s="1399">
        <v>12</v>
      </c>
      <c r="G10" s="1399">
        <v>8</v>
      </c>
      <c r="H10" s="1399">
        <v>6</v>
      </c>
      <c r="I10" s="1399">
        <v>9</v>
      </c>
      <c r="J10" s="1399">
        <v>1</v>
      </c>
      <c r="K10" s="1399">
        <v>7</v>
      </c>
      <c r="L10" s="1399" t="s">
        <v>131</v>
      </c>
      <c r="M10" s="1399">
        <v>5</v>
      </c>
      <c r="N10" s="1399">
        <v>2</v>
      </c>
      <c r="O10" s="1399">
        <v>9</v>
      </c>
      <c r="P10" s="1399">
        <v>7</v>
      </c>
      <c r="Q10" s="1399">
        <v>24</v>
      </c>
      <c r="R10" s="1399" t="s">
        <v>131</v>
      </c>
      <c r="S10" s="1399" t="s">
        <v>131</v>
      </c>
      <c r="T10" s="1399">
        <v>1</v>
      </c>
      <c r="U10" s="1400">
        <v>3</v>
      </c>
    </row>
    <row r="11" spans="1:21" ht="14.25" customHeight="1">
      <c r="A11" s="1396" t="s">
        <v>865</v>
      </c>
      <c r="B11" s="1397"/>
      <c r="C11" s="1398">
        <v>149</v>
      </c>
      <c r="D11" s="1399">
        <v>29</v>
      </c>
      <c r="E11" s="1399">
        <v>30</v>
      </c>
      <c r="F11" s="1399">
        <v>12</v>
      </c>
      <c r="G11" s="1399">
        <v>6</v>
      </c>
      <c r="H11" s="1399">
        <v>4</v>
      </c>
      <c r="I11" s="1399">
        <v>8</v>
      </c>
      <c r="J11" s="1399">
        <v>1</v>
      </c>
      <c r="K11" s="1399">
        <v>7</v>
      </c>
      <c r="L11" s="1399" t="s">
        <v>131</v>
      </c>
      <c r="M11" s="1399">
        <v>6</v>
      </c>
      <c r="N11" s="1399">
        <v>3</v>
      </c>
      <c r="O11" s="1399">
        <v>9</v>
      </c>
      <c r="P11" s="1399">
        <v>9</v>
      </c>
      <c r="Q11" s="1399">
        <v>21</v>
      </c>
      <c r="R11" s="1399" t="s">
        <v>131</v>
      </c>
      <c r="S11" s="1399" t="s">
        <v>131</v>
      </c>
      <c r="T11" s="1399">
        <v>2</v>
      </c>
      <c r="U11" s="1400">
        <v>2</v>
      </c>
    </row>
    <row r="12" spans="1:21" ht="14.25" customHeight="1">
      <c r="A12" s="1396" t="s">
        <v>866</v>
      </c>
      <c r="B12" s="1397"/>
      <c r="C12" s="1398">
        <v>138</v>
      </c>
      <c r="D12" s="1399">
        <v>25</v>
      </c>
      <c r="E12" s="1399">
        <v>29</v>
      </c>
      <c r="F12" s="1399">
        <v>10</v>
      </c>
      <c r="G12" s="1399">
        <v>5</v>
      </c>
      <c r="H12" s="1399">
        <v>6</v>
      </c>
      <c r="I12" s="1399">
        <v>7</v>
      </c>
      <c r="J12" s="1399">
        <v>1</v>
      </c>
      <c r="K12" s="1399">
        <v>7</v>
      </c>
      <c r="L12" s="1399" t="s">
        <v>131</v>
      </c>
      <c r="M12" s="1399">
        <v>6</v>
      </c>
      <c r="N12" s="1399">
        <v>2</v>
      </c>
      <c r="O12" s="1399">
        <v>9</v>
      </c>
      <c r="P12" s="1399">
        <v>7</v>
      </c>
      <c r="Q12" s="1399">
        <v>20</v>
      </c>
      <c r="R12" s="1399" t="s">
        <v>131</v>
      </c>
      <c r="S12" s="1399" t="s">
        <v>131</v>
      </c>
      <c r="T12" s="1399">
        <v>2</v>
      </c>
      <c r="U12" s="1400">
        <v>2</v>
      </c>
    </row>
    <row r="13" spans="1:21" ht="14.25" customHeight="1">
      <c r="A13" s="1396" t="s">
        <v>664</v>
      </c>
      <c r="B13" s="1397"/>
      <c r="C13" s="1398">
        <v>130</v>
      </c>
      <c r="D13" s="1399">
        <v>28</v>
      </c>
      <c r="E13" s="1399">
        <v>22</v>
      </c>
      <c r="F13" s="1399">
        <v>11</v>
      </c>
      <c r="G13" s="1399">
        <v>5</v>
      </c>
      <c r="H13" s="1399">
        <v>6</v>
      </c>
      <c r="I13" s="1399">
        <v>7</v>
      </c>
      <c r="J13" s="1399">
        <v>1</v>
      </c>
      <c r="K13" s="1399">
        <v>6</v>
      </c>
      <c r="L13" s="1399" t="s">
        <v>131</v>
      </c>
      <c r="M13" s="1399">
        <v>5</v>
      </c>
      <c r="N13" s="1399">
        <v>1</v>
      </c>
      <c r="O13" s="1399">
        <v>8</v>
      </c>
      <c r="P13" s="1399">
        <v>6</v>
      </c>
      <c r="Q13" s="1399">
        <v>20</v>
      </c>
      <c r="R13" s="1399" t="s">
        <v>131</v>
      </c>
      <c r="S13" s="1399" t="s">
        <v>131</v>
      </c>
      <c r="T13" s="1399">
        <v>2</v>
      </c>
      <c r="U13" s="1400">
        <v>2</v>
      </c>
    </row>
    <row r="14" spans="1:21" s="1401" customFormat="1" ht="14.25" customHeight="1">
      <c r="A14" s="1396" t="s">
        <v>867</v>
      </c>
      <c r="B14" s="1397"/>
      <c r="C14" s="1398">
        <v>127</v>
      </c>
      <c r="D14" s="1399">
        <v>28</v>
      </c>
      <c r="E14" s="1399">
        <v>15</v>
      </c>
      <c r="F14" s="1399">
        <v>11</v>
      </c>
      <c r="G14" s="1399">
        <v>5</v>
      </c>
      <c r="H14" s="1399">
        <v>7</v>
      </c>
      <c r="I14" s="1399">
        <v>7</v>
      </c>
      <c r="J14" s="1399">
        <v>1</v>
      </c>
      <c r="K14" s="1399">
        <v>6</v>
      </c>
      <c r="L14" s="1399" t="s">
        <v>131</v>
      </c>
      <c r="M14" s="1399">
        <v>6</v>
      </c>
      <c r="N14" s="1399">
        <v>1</v>
      </c>
      <c r="O14" s="1399">
        <v>9</v>
      </c>
      <c r="P14" s="1399">
        <v>6</v>
      </c>
      <c r="Q14" s="1399">
        <v>22</v>
      </c>
      <c r="R14" s="1399" t="s">
        <v>131</v>
      </c>
      <c r="S14" s="1399" t="s">
        <v>131</v>
      </c>
      <c r="T14" s="1399">
        <v>2</v>
      </c>
      <c r="U14" s="1400">
        <v>1</v>
      </c>
    </row>
    <row r="15" spans="1:21" s="1401" customFormat="1" ht="14.25" customHeight="1">
      <c r="A15" s="1396" t="s">
        <v>338</v>
      </c>
      <c r="B15" s="1397"/>
      <c r="C15" s="1398">
        <v>113</v>
      </c>
      <c r="D15" s="1399">
        <v>25</v>
      </c>
      <c r="E15" s="1399">
        <v>13</v>
      </c>
      <c r="F15" s="1399">
        <v>10</v>
      </c>
      <c r="G15" s="1399">
        <v>4</v>
      </c>
      <c r="H15" s="1399">
        <v>5</v>
      </c>
      <c r="I15" s="1399">
        <v>7</v>
      </c>
      <c r="J15" s="1399">
        <v>1</v>
      </c>
      <c r="K15" s="1399">
        <v>6</v>
      </c>
      <c r="L15" s="1399" t="s">
        <v>131</v>
      </c>
      <c r="M15" s="1399">
        <v>5</v>
      </c>
      <c r="N15" s="1399">
        <v>2</v>
      </c>
      <c r="O15" s="1399">
        <v>6</v>
      </c>
      <c r="P15" s="1399">
        <v>3</v>
      </c>
      <c r="Q15" s="1399">
        <v>7</v>
      </c>
      <c r="R15" s="1399">
        <v>1</v>
      </c>
      <c r="S15" s="1399">
        <v>15</v>
      </c>
      <c r="T15" s="1399">
        <v>2</v>
      </c>
      <c r="U15" s="1400">
        <v>1</v>
      </c>
    </row>
    <row r="16" spans="1:21" s="1401" customFormat="1" ht="14.25" customHeight="1">
      <c r="A16" s="1396" t="s">
        <v>339</v>
      </c>
      <c r="B16" s="1397"/>
      <c r="C16" s="1398">
        <v>111</v>
      </c>
      <c r="D16" s="1399">
        <v>25</v>
      </c>
      <c r="E16" s="1399">
        <v>10</v>
      </c>
      <c r="F16" s="1399">
        <v>10</v>
      </c>
      <c r="G16" s="1399">
        <v>3</v>
      </c>
      <c r="H16" s="1399">
        <v>5</v>
      </c>
      <c r="I16" s="1399">
        <v>7</v>
      </c>
      <c r="J16" s="1399">
        <v>2</v>
      </c>
      <c r="K16" s="1399">
        <v>6</v>
      </c>
      <c r="L16" s="1399" t="s">
        <v>131</v>
      </c>
      <c r="M16" s="1399">
        <v>5</v>
      </c>
      <c r="N16" s="1399">
        <v>1</v>
      </c>
      <c r="O16" s="1399">
        <v>8</v>
      </c>
      <c r="P16" s="1399">
        <v>1</v>
      </c>
      <c r="Q16" s="1399">
        <v>7</v>
      </c>
      <c r="R16" s="1399">
        <v>2</v>
      </c>
      <c r="S16" s="1399">
        <v>16</v>
      </c>
      <c r="T16" s="1399">
        <v>2</v>
      </c>
      <c r="U16" s="1400">
        <v>1</v>
      </c>
    </row>
    <row r="17" spans="1:21" s="1401" customFormat="1" ht="14.25" customHeight="1">
      <c r="A17" s="1402" t="s">
        <v>340</v>
      </c>
      <c r="B17" s="1403" t="s">
        <v>677</v>
      </c>
      <c r="C17" s="188">
        <f>SUM(D17:U17)</f>
        <v>110</v>
      </c>
      <c r="D17" s="189">
        <v>26</v>
      </c>
      <c r="E17" s="189">
        <v>8</v>
      </c>
      <c r="F17" s="189">
        <v>10</v>
      </c>
      <c r="G17" s="189">
        <v>4</v>
      </c>
      <c r="H17" s="189">
        <v>5</v>
      </c>
      <c r="I17" s="189">
        <v>7</v>
      </c>
      <c r="J17" s="189">
        <v>1</v>
      </c>
      <c r="K17" s="189">
        <v>6</v>
      </c>
      <c r="L17" s="189" t="s">
        <v>131</v>
      </c>
      <c r="M17" s="189">
        <v>5</v>
      </c>
      <c r="N17" s="189">
        <v>2</v>
      </c>
      <c r="O17" s="189">
        <v>5</v>
      </c>
      <c r="P17" s="189">
        <v>2</v>
      </c>
      <c r="Q17" s="189">
        <v>9</v>
      </c>
      <c r="R17" s="189">
        <v>2</v>
      </c>
      <c r="S17" s="189">
        <v>14</v>
      </c>
      <c r="T17" s="189">
        <v>2</v>
      </c>
      <c r="U17" s="1404">
        <v>2</v>
      </c>
    </row>
    <row r="18" spans="1:21" s="1401" customFormat="1" ht="14.25" customHeight="1">
      <c r="A18" s="1402"/>
      <c r="B18" s="1405" t="s">
        <v>439</v>
      </c>
      <c r="C18" s="198">
        <f>SUM(D18:U18)</f>
        <v>7</v>
      </c>
      <c r="D18" s="199">
        <v>3</v>
      </c>
      <c r="E18" s="199">
        <v>1</v>
      </c>
      <c r="F18" s="199">
        <v>1</v>
      </c>
      <c r="G18" s="199">
        <v>1</v>
      </c>
      <c r="H18" s="199" t="s">
        <v>131</v>
      </c>
      <c r="I18" s="199" t="s">
        <v>131</v>
      </c>
      <c r="J18" s="199" t="s">
        <v>131</v>
      </c>
      <c r="K18" s="199" t="s">
        <v>131</v>
      </c>
      <c r="L18" s="199" t="s">
        <v>131</v>
      </c>
      <c r="M18" s="199" t="s">
        <v>131</v>
      </c>
      <c r="N18" s="199" t="s">
        <v>131</v>
      </c>
      <c r="O18" s="199" t="s">
        <v>131</v>
      </c>
      <c r="P18" s="199" t="s">
        <v>131</v>
      </c>
      <c r="Q18" s="199">
        <v>1</v>
      </c>
      <c r="R18" s="199" t="s">
        <v>131</v>
      </c>
      <c r="S18" s="199" t="s">
        <v>131</v>
      </c>
      <c r="T18" s="199" t="s">
        <v>131</v>
      </c>
      <c r="U18" s="1406" t="s">
        <v>131</v>
      </c>
    </row>
    <row r="19" spans="1:21" s="1401" customFormat="1" ht="14.25" customHeight="1">
      <c r="A19" s="1396" t="s">
        <v>341</v>
      </c>
      <c r="B19" s="1397"/>
      <c r="C19" s="1407">
        <v>116</v>
      </c>
      <c r="D19" s="1408">
        <v>28</v>
      </c>
      <c r="E19" s="1408">
        <v>9</v>
      </c>
      <c r="F19" s="1408">
        <v>10</v>
      </c>
      <c r="G19" s="1408">
        <v>4</v>
      </c>
      <c r="H19" s="1408">
        <v>5</v>
      </c>
      <c r="I19" s="1408">
        <v>7</v>
      </c>
      <c r="J19" s="1409">
        <v>2</v>
      </c>
      <c r="K19" s="1408">
        <v>6</v>
      </c>
      <c r="L19" s="1399" t="s">
        <v>131</v>
      </c>
      <c r="M19" s="1408">
        <v>5</v>
      </c>
      <c r="N19" s="1409">
        <v>1</v>
      </c>
      <c r="O19" s="1409">
        <v>6</v>
      </c>
      <c r="P19" s="1409">
        <v>3</v>
      </c>
      <c r="Q19" s="1408">
        <v>9</v>
      </c>
      <c r="R19" s="1409">
        <v>2</v>
      </c>
      <c r="S19" s="1409">
        <v>14</v>
      </c>
      <c r="T19" s="1409">
        <v>3</v>
      </c>
      <c r="U19" s="1410">
        <v>2</v>
      </c>
    </row>
    <row r="20" spans="1:21" s="1401" customFormat="1" ht="14.25" customHeight="1">
      <c r="A20" s="1396" t="s">
        <v>342</v>
      </c>
      <c r="B20" s="1397"/>
      <c r="C20" s="1407">
        <v>115</v>
      </c>
      <c r="D20" s="1408">
        <v>26</v>
      </c>
      <c r="E20" s="1408">
        <v>9</v>
      </c>
      <c r="F20" s="1408">
        <v>10</v>
      </c>
      <c r="G20" s="1408">
        <v>4</v>
      </c>
      <c r="H20" s="1408">
        <v>5</v>
      </c>
      <c r="I20" s="1408">
        <v>6</v>
      </c>
      <c r="J20" s="1409">
        <v>1</v>
      </c>
      <c r="K20" s="1408">
        <v>6</v>
      </c>
      <c r="L20" s="1399" t="s">
        <v>131</v>
      </c>
      <c r="M20" s="1408">
        <v>5</v>
      </c>
      <c r="N20" s="1409">
        <v>2</v>
      </c>
      <c r="O20" s="1409">
        <v>7</v>
      </c>
      <c r="P20" s="1409">
        <v>2</v>
      </c>
      <c r="Q20" s="1408">
        <v>10</v>
      </c>
      <c r="R20" s="1409">
        <v>1</v>
      </c>
      <c r="S20" s="1409">
        <v>14</v>
      </c>
      <c r="T20" s="1409">
        <v>4</v>
      </c>
      <c r="U20" s="1410">
        <v>3</v>
      </c>
    </row>
    <row r="21" spans="1:21" s="1401" customFormat="1" ht="14.25" customHeight="1">
      <c r="A21" s="1396" t="s">
        <v>343</v>
      </c>
      <c r="B21" s="1397"/>
      <c r="C21" s="1407">
        <v>115</v>
      </c>
      <c r="D21" s="1408">
        <v>26</v>
      </c>
      <c r="E21" s="1408">
        <v>7</v>
      </c>
      <c r="F21" s="1408">
        <v>7</v>
      </c>
      <c r="G21" s="1408">
        <v>4</v>
      </c>
      <c r="H21" s="1408">
        <v>5</v>
      </c>
      <c r="I21" s="1408">
        <v>7</v>
      </c>
      <c r="J21" s="1409">
        <v>1</v>
      </c>
      <c r="K21" s="1408">
        <v>5</v>
      </c>
      <c r="L21" s="1399" t="s">
        <v>131</v>
      </c>
      <c r="M21" s="1408">
        <v>5</v>
      </c>
      <c r="N21" s="1409">
        <v>1</v>
      </c>
      <c r="O21" s="1409">
        <v>9</v>
      </c>
      <c r="P21" s="1409">
        <v>3</v>
      </c>
      <c r="Q21" s="1408">
        <v>12</v>
      </c>
      <c r="R21" s="1409">
        <v>1</v>
      </c>
      <c r="S21" s="1409">
        <v>15</v>
      </c>
      <c r="T21" s="1409">
        <v>4</v>
      </c>
      <c r="U21" s="1410">
        <v>3</v>
      </c>
    </row>
    <row r="22" spans="1:21" s="1401" customFormat="1" ht="14.25" customHeight="1">
      <c r="A22" s="1396" t="s">
        <v>344</v>
      </c>
      <c r="B22" s="1397"/>
      <c r="C22" s="1407">
        <v>115</v>
      </c>
      <c r="D22" s="1408">
        <v>24</v>
      </c>
      <c r="E22" s="1408">
        <v>7</v>
      </c>
      <c r="F22" s="1408">
        <v>8</v>
      </c>
      <c r="G22" s="1408">
        <v>5</v>
      </c>
      <c r="H22" s="1408">
        <v>4</v>
      </c>
      <c r="I22" s="1408">
        <v>5</v>
      </c>
      <c r="J22" s="1409">
        <v>1</v>
      </c>
      <c r="K22" s="1408">
        <v>5</v>
      </c>
      <c r="L22" s="1399" t="s">
        <v>868</v>
      </c>
      <c r="M22" s="1408">
        <v>6</v>
      </c>
      <c r="N22" s="1409">
        <v>4</v>
      </c>
      <c r="O22" s="1409">
        <v>9</v>
      </c>
      <c r="P22" s="1409">
        <v>3</v>
      </c>
      <c r="Q22" s="1408">
        <v>13</v>
      </c>
      <c r="R22" s="1409">
        <v>1</v>
      </c>
      <c r="S22" s="1409">
        <v>12</v>
      </c>
      <c r="T22" s="1409">
        <v>5</v>
      </c>
      <c r="U22" s="1410">
        <v>3</v>
      </c>
    </row>
    <row r="23" spans="1:21" s="1401" customFormat="1" ht="14.25" customHeight="1">
      <c r="A23" s="1396" t="s">
        <v>345</v>
      </c>
      <c r="B23" s="1397"/>
      <c r="C23" s="1411">
        <v>102</v>
      </c>
      <c r="D23" s="1412">
        <v>24</v>
      </c>
      <c r="E23" s="1412">
        <v>5</v>
      </c>
      <c r="F23" s="1412">
        <v>8</v>
      </c>
      <c r="G23" s="1412">
        <v>2</v>
      </c>
      <c r="H23" s="1412">
        <v>4</v>
      </c>
      <c r="I23" s="1412">
        <v>5</v>
      </c>
      <c r="J23" s="1413">
        <v>1</v>
      </c>
      <c r="K23" s="1412">
        <v>5</v>
      </c>
      <c r="L23" s="1399" t="s">
        <v>868</v>
      </c>
      <c r="M23" s="1412">
        <v>4</v>
      </c>
      <c r="N23" s="1413">
        <v>4</v>
      </c>
      <c r="O23" s="1413">
        <v>8</v>
      </c>
      <c r="P23" s="1413">
        <v>1</v>
      </c>
      <c r="Q23" s="1412">
        <v>9</v>
      </c>
      <c r="R23" s="1413">
        <v>1</v>
      </c>
      <c r="S23" s="1413">
        <v>13</v>
      </c>
      <c r="T23" s="1413">
        <v>6</v>
      </c>
      <c r="U23" s="1414">
        <v>2</v>
      </c>
    </row>
    <row r="24" spans="1:23" s="1421" customFormat="1" ht="14.25" customHeight="1" thickBot="1">
      <c r="A24" s="31" t="s">
        <v>346</v>
      </c>
      <c r="B24" s="1415"/>
      <c r="C24" s="1416">
        <v>100</v>
      </c>
      <c r="D24" s="1417">
        <v>22</v>
      </c>
      <c r="E24" s="1417">
        <v>5</v>
      </c>
      <c r="F24" s="1417">
        <v>8</v>
      </c>
      <c r="G24" s="1417">
        <v>2</v>
      </c>
      <c r="H24" s="1417">
        <v>4</v>
      </c>
      <c r="I24" s="1417">
        <v>5</v>
      </c>
      <c r="J24" s="1418">
        <v>1</v>
      </c>
      <c r="K24" s="1417">
        <v>5</v>
      </c>
      <c r="L24" s="1419" t="s">
        <v>868</v>
      </c>
      <c r="M24" s="1417">
        <v>5</v>
      </c>
      <c r="N24" s="1418">
        <v>3</v>
      </c>
      <c r="O24" s="1418">
        <v>9</v>
      </c>
      <c r="P24" s="1418">
        <v>2</v>
      </c>
      <c r="Q24" s="1417">
        <v>10</v>
      </c>
      <c r="R24" s="1418">
        <v>1</v>
      </c>
      <c r="S24" s="1418">
        <v>12</v>
      </c>
      <c r="T24" s="1418">
        <v>4</v>
      </c>
      <c r="U24" s="1420">
        <v>2</v>
      </c>
      <c r="W24" s="1422"/>
    </row>
    <row r="25" spans="1:21" s="1401" customFormat="1" ht="4.5" customHeight="1">
      <c r="A25" s="1423"/>
      <c r="B25" s="1423"/>
      <c r="C25" s="1423"/>
      <c r="D25" s="1423"/>
      <c r="E25" s="1423"/>
      <c r="F25" s="1423"/>
      <c r="G25" s="1423"/>
      <c r="H25" s="1423"/>
      <c r="I25" s="1423"/>
      <c r="J25" s="1423"/>
      <c r="K25" s="1423"/>
      <c r="L25" s="1423"/>
      <c r="M25" s="1423"/>
      <c r="N25" s="1423"/>
      <c r="O25" s="1423"/>
      <c r="P25" s="1423"/>
      <c r="Q25" s="1423"/>
      <c r="R25" s="1423"/>
      <c r="S25" s="1423"/>
      <c r="T25" s="1423"/>
      <c r="U25" s="1423"/>
    </row>
    <row r="26" spans="1:21" ht="16.5" customHeight="1" thickBot="1">
      <c r="A26" s="419" t="s">
        <v>869</v>
      </c>
      <c r="B26" s="1424"/>
      <c r="C26" s="1424"/>
      <c r="D26" s="1424"/>
      <c r="E26" s="1424"/>
      <c r="J26" s="1425"/>
      <c r="L26" s="1425"/>
      <c r="N26" s="1425"/>
      <c r="R26" s="1425"/>
      <c r="S26" s="1425"/>
      <c r="T26" s="665"/>
      <c r="U26" s="421" t="s">
        <v>870</v>
      </c>
    </row>
    <row r="27" spans="1:21" s="3" customFormat="1" ht="14.25" customHeight="1">
      <c r="A27" s="1369" t="s">
        <v>385</v>
      </c>
      <c r="B27" s="1370"/>
      <c r="C27" s="1371" t="s">
        <v>130</v>
      </c>
      <c r="D27" s="1372" t="s">
        <v>833</v>
      </c>
      <c r="E27" s="1372" t="s">
        <v>834</v>
      </c>
      <c r="F27" s="1373" t="s">
        <v>835</v>
      </c>
      <c r="G27" s="1373" t="s">
        <v>836</v>
      </c>
      <c r="H27" s="1372" t="s">
        <v>837</v>
      </c>
      <c r="I27" s="1373" t="s">
        <v>838</v>
      </c>
      <c r="J27" s="1372" t="s">
        <v>839</v>
      </c>
      <c r="K27" s="1372" t="s">
        <v>840</v>
      </c>
      <c r="L27" s="1373" t="s">
        <v>841</v>
      </c>
      <c r="M27" s="1372" t="s">
        <v>842</v>
      </c>
      <c r="N27" s="1372" t="s">
        <v>843</v>
      </c>
      <c r="O27" s="1373" t="s">
        <v>844</v>
      </c>
      <c r="P27" s="1373" t="s">
        <v>860</v>
      </c>
      <c r="Q27" s="1373" t="s">
        <v>846</v>
      </c>
      <c r="R27" s="1372" t="s">
        <v>847</v>
      </c>
      <c r="S27" s="1372" t="s">
        <v>848</v>
      </c>
      <c r="T27" s="1372" t="s">
        <v>849</v>
      </c>
      <c r="U27" s="1374" t="s">
        <v>850</v>
      </c>
    </row>
    <row r="28" spans="1:21" s="3" customFormat="1" ht="14.25" customHeight="1" thickBot="1">
      <c r="A28" s="1375"/>
      <c r="B28" s="1376"/>
      <c r="C28" s="1377"/>
      <c r="D28" s="1378" t="s">
        <v>871</v>
      </c>
      <c r="E28" s="1378" t="s">
        <v>852</v>
      </c>
      <c r="F28" s="1379"/>
      <c r="G28" s="1379"/>
      <c r="H28" s="1378" t="s">
        <v>853</v>
      </c>
      <c r="I28" s="1380"/>
      <c r="J28" s="1378" t="s">
        <v>854</v>
      </c>
      <c r="K28" s="1378" t="s">
        <v>855</v>
      </c>
      <c r="L28" s="1380"/>
      <c r="M28" s="1378" t="s">
        <v>856</v>
      </c>
      <c r="N28" s="1378" t="s">
        <v>857</v>
      </c>
      <c r="O28" s="1380"/>
      <c r="P28" s="1380"/>
      <c r="Q28" s="1380"/>
      <c r="R28" s="1378" t="s">
        <v>858</v>
      </c>
      <c r="S28" s="1378" t="s">
        <v>859</v>
      </c>
      <c r="T28" s="1378" t="s">
        <v>860</v>
      </c>
      <c r="U28" s="1381"/>
    </row>
    <row r="29" spans="1:21" s="3" customFormat="1" ht="14.25" customHeight="1" hidden="1">
      <c r="A29" s="1426" t="s">
        <v>861</v>
      </c>
      <c r="B29" s="1427"/>
      <c r="C29" s="1428">
        <v>5495</v>
      </c>
      <c r="D29" s="1429">
        <v>436</v>
      </c>
      <c r="E29" s="1429">
        <v>1351</v>
      </c>
      <c r="F29" s="1429">
        <v>331</v>
      </c>
      <c r="G29" s="1429">
        <v>64</v>
      </c>
      <c r="H29" s="1429">
        <v>199</v>
      </c>
      <c r="I29" s="1429">
        <v>223</v>
      </c>
      <c r="J29" s="1429" t="s">
        <v>110</v>
      </c>
      <c r="K29" s="1429">
        <v>179</v>
      </c>
      <c r="L29" s="1429" t="s">
        <v>131</v>
      </c>
      <c r="M29" s="1429">
        <v>75</v>
      </c>
      <c r="N29" s="1429" t="s">
        <v>110</v>
      </c>
      <c r="O29" s="1429">
        <v>342</v>
      </c>
      <c r="P29" s="1429">
        <v>215</v>
      </c>
      <c r="Q29" s="1429">
        <v>1828</v>
      </c>
      <c r="R29" s="1430" t="s">
        <v>131</v>
      </c>
      <c r="S29" s="1430" t="s">
        <v>131</v>
      </c>
      <c r="T29" s="1429" t="s">
        <v>131</v>
      </c>
      <c r="U29" s="1429">
        <v>72</v>
      </c>
    </row>
    <row r="30" spans="1:21" s="3" customFormat="1" ht="14.25" customHeight="1" hidden="1">
      <c r="A30" s="1431" t="s">
        <v>862</v>
      </c>
      <c r="B30" s="1432"/>
      <c r="C30" s="1433">
        <v>5313</v>
      </c>
      <c r="D30" s="1434">
        <v>354</v>
      </c>
      <c r="E30" s="1434">
        <v>1158</v>
      </c>
      <c r="F30" s="1434">
        <v>213</v>
      </c>
      <c r="G30" s="1434">
        <v>65</v>
      </c>
      <c r="H30" s="1434">
        <v>219</v>
      </c>
      <c r="I30" s="1434">
        <v>203</v>
      </c>
      <c r="J30" s="1434" t="s">
        <v>110</v>
      </c>
      <c r="K30" s="1434">
        <v>247</v>
      </c>
      <c r="L30" s="1434" t="s">
        <v>110</v>
      </c>
      <c r="M30" s="1434">
        <v>89</v>
      </c>
      <c r="N30" s="1434" t="s">
        <v>110</v>
      </c>
      <c r="O30" s="1434">
        <v>311</v>
      </c>
      <c r="P30" s="1434">
        <v>209</v>
      </c>
      <c r="Q30" s="1434">
        <v>1925</v>
      </c>
      <c r="R30" s="1435" t="s">
        <v>131</v>
      </c>
      <c r="S30" s="1435" t="s">
        <v>131</v>
      </c>
      <c r="T30" s="1434" t="s">
        <v>110</v>
      </c>
      <c r="U30" s="1434">
        <v>103</v>
      </c>
    </row>
    <row r="31" spans="1:21" s="3" customFormat="1" ht="14.25" customHeight="1" hidden="1">
      <c r="A31" s="1436" t="s">
        <v>670</v>
      </c>
      <c r="B31" s="1437"/>
      <c r="C31" s="1438">
        <v>4821</v>
      </c>
      <c r="D31" s="1439">
        <v>311</v>
      </c>
      <c r="E31" s="1439">
        <v>848</v>
      </c>
      <c r="F31" s="1439">
        <v>189</v>
      </c>
      <c r="G31" s="1439">
        <v>58</v>
      </c>
      <c r="H31" s="1439">
        <v>230</v>
      </c>
      <c r="I31" s="1439">
        <v>209</v>
      </c>
      <c r="J31" s="1439" t="s">
        <v>110</v>
      </c>
      <c r="K31" s="1439">
        <v>288</v>
      </c>
      <c r="L31" s="1439" t="s">
        <v>110</v>
      </c>
      <c r="M31" s="1439">
        <v>85</v>
      </c>
      <c r="N31" s="1439" t="s">
        <v>110</v>
      </c>
      <c r="O31" s="1439">
        <v>321</v>
      </c>
      <c r="P31" s="1439">
        <v>29</v>
      </c>
      <c r="Q31" s="1439">
        <v>2033</v>
      </c>
      <c r="R31" s="1440" t="s">
        <v>131</v>
      </c>
      <c r="S31" s="1440" t="s">
        <v>131</v>
      </c>
      <c r="T31" s="1439" t="s">
        <v>131</v>
      </c>
      <c r="U31" s="1441">
        <v>17</v>
      </c>
    </row>
    <row r="32" spans="1:22" s="3" customFormat="1" ht="14.25" customHeight="1">
      <c r="A32" s="1396" t="s">
        <v>863</v>
      </c>
      <c r="B32" s="1397"/>
      <c r="C32" s="1442">
        <v>4894</v>
      </c>
      <c r="D32" s="1409">
        <v>306</v>
      </c>
      <c r="E32" s="1409">
        <v>933</v>
      </c>
      <c r="F32" s="1409">
        <v>197</v>
      </c>
      <c r="G32" s="1409">
        <v>57</v>
      </c>
      <c r="H32" s="1409">
        <v>227</v>
      </c>
      <c r="I32" s="1409">
        <v>207</v>
      </c>
      <c r="J32" s="1409" t="s">
        <v>110</v>
      </c>
      <c r="K32" s="1409">
        <v>301</v>
      </c>
      <c r="L32" s="1409" t="s">
        <v>110</v>
      </c>
      <c r="M32" s="1409">
        <v>81</v>
      </c>
      <c r="N32" s="1409" t="s">
        <v>110</v>
      </c>
      <c r="O32" s="1409">
        <v>331</v>
      </c>
      <c r="P32" s="1409">
        <v>29</v>
      </c>
      <c r="Q32" s="1409">
        <v>1956</v>
      </c>
      <c r="R32" s="1399" t="s">
        <v>131</v>
      </c>
      <c r="S32" s="1399" t="s">
        <v>131</v>
      </c>
      <c r="T32" s="1409" t="s">
        <v>110</v>
      </c>
      <c r="U32" s="1410">
        <v>3</v>
      </c>
      <c r="V32" s="33"/>
    </row>
    <row r="33" spans="1:22" s="3" customFormat="1" ht="14.25" customHeight="1">
      <c r="A33" s="1443" t="s">
        <v>864</v>
      </c>
      <c r="B33" s="1397"/>
      <c r="C33" s="1442">
        <v>4812</v>
      </c>
      <c r="D33" s="1409">
        <v>292</v>
      </c>
      <c r="E33" s="1409">
        <v>908</v>
      </c>
      <c r="F33" s="1409">
        <v>194</v>
      </c>
      <c r="G33" s="1409">
        <v>45</v>
      </c>
      <c r="H33" s="1409">
        <v>222</v>
      </c>
      <c r="I33" s="1409">
        <v>198</v>
      </c>
      <c r="J33" s="1409" t="s">
        <v>110</v>
      </c>
      <c r="K33" s="1409">
        <v>323</v>
      </c>
      <c r="L33" s="1409" t="s">
        <v>131</v>
      </c>
      <c r="M33" s="1409">
        <v>74</v>
      </c>
      <c r="N33" s="1409" t="s">
        <v>110</v>
      </c>
      <c r="O33" s="1409">
        <v>331</v>
      </c>
      <c r="P33" s="1409">
        <v>76</v>
      </c>
      <c r="Q33" s="1409">
        <v>1903</v>
      </c>
      <c r="R33" s="1399" t="s">
        <v>131</v>
      </c>
      <c r="S33" s="1399" t="s">
        <v>131</v>
      </c>
      <c r="T33" s="1409" t="s">
        <v>110</v>
      </c>
      <c r="U33" s="1410">
        <v>19</v>
      </c>
      <c r="V33" s="33"/>
    </row>
    <row r="34" spans="1:22" s="3" customFormat="1" ht="14.25" customHeight="1">
      <c r="A34" s="1443" t="s">
        <v>865</v>
      </c>
      <c r="B34" s="1397"/>
      <c r="C34" s="1407">
        <v>4635</v>
      </c>
      <c r="D34" s="1408">
        <v>327</v>
      </c>
      <c r="E34" s="1408">
        <v>791</v>
      </c>
      <c r="F34" s="1408">
        <v>175</v>
      </c>
      <c r="G34" s="1408">
        <v>38</v>
      </c>
      <c r="H34" s="1408">
        <v>177</v>
      </c>
      <c r="I34" s="1408">
        <v>187</v>
      </c>
      <c r="J34" s="1409" t="s">
        <v>110</v>
      </c>
      <c r="K34" s="1408">
        <v>335</v>
      </c>
      <c r="L34" s="1409" t="s">
        <v>131</v>
      </c>
      <c r="M34" s="1408">
        <v>78</v>
      </c>
      <c r="N34" s="1409" t="s">
        <v>110</v>
      </c>
      <c r="O34" s="1408">
        <v>321</v>
      </c>
      <c r="P34" s="1408">
        <v>92</v>
      </c>
      <c r="Q34" s="1408">
        <v>1868</v>
      </c>
      <c r="R34" s="1399" t="s">
        <v>131</v>
      </c>
      <c r="S34" s="1399" t="s">
        <v>131</v>
      </c>
      <c r="T34" s="1409" t="s">
        <v>110</v>
      </c>
      <c r="U34" s="1410" t="s">
        <v>110</v>
      </c>
      <c r="V34" s="33"/>
    </row>
    <row r="35" spans="1:22" s="3" customFormat="1" ht="14.25" customHeight="1">
      <c r="A35" s="1443" t="s">
        <v>866</v>
      </c>
      <c r="B35" s="1397"/>
      <c r="C35" s="1407">
        <v>4254</v>
      </c>
      <c r="D35" s="1408">
        <v>294</v>
      </c>
      <c r="E35" s="1408">
        <v>676</v>
      </c>
      <c r="F35" s="1408">
        <v>163</v>
      </c>
      <c r="G35" s="1408">
        <v>32</v>
      </c>
      <c r="H35" s="1408">
        <v>204</v>
      </c>
      <c r="I35" s="1408">
        <v>147</v>
      </c>
      <c r="J35" s="1409" t="s">
        <v>110</v>
      </c>
      <c r="K35" s="1408">
        <v>336</v>
      </c>
      <c r="L35" s="1409" t="s">
        <v>131</v>
      </c>
      <c r="M35" s="1408">
        <v>78</v>
      </c>
      <c r="N35" s="1409" t="s">
        <v>872</v>
      </c>
      <c r="O35" s="1409">
        <v>319</v>
      </c>
      <c r="P35" s="1408">
        <v>89</v>
      </c>
      <c r="Q35" s="1408">
        <v>1677</v>
      </c>
      <c r="R35" s="1399" t="s">
        <v>131</v>
      </c>
      <c r="S35" s="1399" t="s">
        <v>131</v>
      </c>
      <c r="T35" s="1409" t="s">
        <v>110</v>
      </c>
      <c r="U35" s="1410" t="s">
        <v>110</v>
      </c>
      <c r="V35" s="33"/>
    </row>
    <row r="36" spans="1:22" s="3" customFormat="1" ht="14.25" customHeight="1">
      <c r="A36" s="1443" t="s">
        <v>664</v>
      </c>
      <c r="B36" s="1397"/>
      <c r="C36" s="1407">
        <v>4280</v>
      </c>
      <c r="D36" s="1408">
        <v>322</v>
      </c>
      <c r="E36" s="1408">
        <v>476</v>
      </c>
      <c r="F36" s="1408">
        <v>161</v>
      </c>
      <c r="G36" s="1408">
        <v>31</v>
      </c>
      <c r="H36" s="1408">
        <v>201</v>
      </c>
      <c r="I36" s="1408">
        <v>160</v>
      </c>
      <c r="J36" s="1409" t="s">
        <v>110</v>
      </c>
      <c r="K36" s="1408">
        <v>335</v>
      </c>
      <c r="L36" s="1409" t="s">
        <v>131</v>
      </c>
      <c r="M36" s="1408">
        <v>71</v>
      </c>
      <c r="N36" s="1409" t="s">
        <v>872</v>
      </c>
      <c r="O36" s="1409">
        <v>306</v>
      </c>
      <c r="P36" s="1408">
        <v>67</v>
      </c>
      <c r="Q36" s="1408">
        <v>1915</v>
      </c>
      <c r="R36" s="1399" t="s">
        <v>131</v>
      </c>
      <c r="S36" s="1399" t="s">
        <v>131</v>
      </c>
      <c r="T36" s="1409" t="s">
        <v>110</v>
      </c>
      <c r="U36" s="1410" t="s">
        <v>110</v>
      </c>
      <c r="V36" s="33"/>
    </row>
    <row r="37" spans="1:22" s="6" customFormat="1" ht="14.25" customHeight="1">
      <c r="A37" s="1443" t="s">
        <v>867</v>
      </c>
      <c r="B37" s="1397"/>
      <c r="C37" s="1407">
        <v>4102</v>
      </c>
      <c r="D37" s="1408">
        <v>328</v>
      </c>
      <c r="E37" s="1408">
        <v>373</v>
      </c>
      <c r="F37" s="1408">
        <v>139</v>
      </c>
      <c r="G37" s="1408">
        <v>31</v>
      </c>
      <c r="H37" s="1408">
        <v>203</v>
      </c>
      <c r="I37" s="1408">
        <v>153</v>
      </c>
      <c r="J37" s="1409" t="s">
        <v>110</v>
      </c>
      <c r="K37" s="1408">
        <v>341</v>
      </c>
      <c r="L37" s="1409" t="s">
        <v>131</v>
      </c>
      <c r="M37" s="1408">
        <v>79</v>
      </c>
      <c r="N37" s="1409" t="s">
        <v>872</v>
      </c>
      <c r="O37" s="1409">
        <v>293</v>
      </c>
      <c r="P37" s="1408">
        <v>65</v>
      </c>
      <c r="Q37" s="1408">
        <v>1883</v>
      </c>
      <c r="R37" s="1399" t="s">
        <v>131</v>
      </c>
      <c r="S37" s="1399" t="s">
        <v>131</v>
      </c>
      <c r="T37" s="1409" t="s">
        <v>110</v>
      </c>
      <c r="U37" s="1410" t="s">
        <v>110</v>
      </c>
      <c r="V37" s="34"/>
    </row>
    <row r="38" spans="1:22" s="6" customFormat="1" ht="14.25" customHeight="1">
      <c r="A38" s="1443" t="s">
        <v>338</v>
      </c>
      <c r="B38" s="1397"/>
      <c r="C38" s="1407">
        <v>3812</v>
      </c>
      <c r="D38" s="1408">
        <v>311</v>
      </c>
      <c r="E38" s="1408">
        <v>312</v>
      </c>
      <c r="F38" s="1408">
        <v>137</v>
      </c>
      <c r="G38" s="1408">
        <v>25</v>
      </c>
      <c r="H38" s="1408">
        <v>168</v>
      </c>
      <c r="I38" s="1408">
        <v>152</v>
      </c>
      <c r="J38" s="1409" t="s">
        <v>110</v>
      </c>
      <c r="K38" s="1408">
        <v>256</v>
      </c>
      <c r="L38" s="1409" t="s">
        <v>131</v>
      </c>
      <c r="M38" s="1408">
        <v>67</v>
      </c>
      <c r="N38" s="1409" t="s">
        <v>872</v>
      </c>
      <c r="O38" s="1409">
        <v>259</v>
      </c>
      <c r="P38" s="1408">
        <v>16</v>
      </c>
      <c r="Q38" s="1408">
        <v>286</v>
      </c>
      <c r="R38" s="1409" t="s">
        <v>110</v>
      </c>
      <c r="S38" s="1409">
        <v>1346</v>
      </c>
      <c r="T38" s="1409" t="s">
        <v>110</v>
      </c>
      <c r="U38" s="1410" t="s">
        <v>110</v>
      </c>
      <c r="V38" s="34"/>
    </row>
    <row r="39" spans="1:22" s="6" customFormat="1" ht="14.25" customHeight="1">
      <c r="A39" s="1443" t="s">
        <v>339</v>
      </c>
      <c r="B39" s="1397"/>
      <c r="C39" s="1407">
        <v>3704</v>
      </c>
      <c r="D39" s="1408">
        <v>287</v>
      </c>
      <c r="E39" s="1408">
        <v>297</v>
      </c>
      <c r="F39" s="1408">
        <v>129</v>
      </c>
      <c r="G39" s="1408">
        <v>21</v>
      </c>
      <c r="H39" s="1408">
        <v>165</v>
      </c>
      <c r="I39" s="1408">
        <v>141</v>
      </c>
      <c r="J39" s="1409" t="s">
        <v>110</v>
      </c>
      <c r="K39" s="1408">
        <v>332</v>
      </c>
      <c r="L39" s="1409" t="s">
        <v>131</v>
      </c>
      <c r="M39" s="1408">
        <v>67</v>
      </c>
      <c r="N39" s="1409" t="s">
        <v>872</v>
      </c>
      <c r="O39" s="1409">
        <v>202</v>
      </c>
      <c r="P39" s="1409" t="s">
        <v>872</v>
      </c>
      <c r="Q39" s="1408">
        <v>311</v>
      </c>
      <c r="R39" s="1409" t="s">
        <v>110</v>
      </c>
      <c r="S39" s="1409">
        <v>1269</v>
      </c>
      <c r="T39" s="1409" t="s">
        <v>110</v>
      </c>
      <c r="U39" s="1410" t="s">
        <v>110</v>
      </c>
      <c r="V39" s="34"/>
    </row>
    <row r="40" spans="1:22" s="6" customFormat="1" ht="14.25" customHeight="1">
      <c r="A40" s="1402" t="s">
        <v>340</v>
      </c>
      <c r="B40" s="1403" t="s">
        <v>677</v>
      </c>
      <c r="C40" s="188">
        <f>SUM(D40:U40)</f>
        <v>3791</v>
      </c>
      <c r="D40" s="656">
        <v>284</v>
      </c>
      <c r="E40" s="656">
        <v>261</v>
      </c>
      <c r="F40" s="656">
        <v>120</v>
      </c>
      <c r="G40" s="656">
        <v>26</v>
      </c>
      <c r="H40" s="656">
        <v>166</v>
      </c>
      <c r="I40" s="656">
        <v>131</v>
      </c>
      <c r="J40" s="206">
        <v>4</v>
      </c>
      <c r="K40" s="656">
        <v>333</v>
      </c>
      <c r="L40" s="206" t="s">
        <v>131</v>
      </c>
      <c r="M40" s="656">
        <v>61</v>
      </c>
      <c r="N40" s="206">
        <v>199</v>
      </c>
      <c r="O40" s="206">
        <v>191</v>
      </c>
      <c r="P40" s="206">
        <v>18</v>
      </c>
      <c r="Q40" s="656">
        <v>390</v>
      </c>
      <c r="R40" s="206">
        <v>256</v>
      </c>
      <c r="S40" s="206">
        <v>1286</v>
      </c>
      <c r="T40" s="206">
        <v>53</v>
      </c>
      <c r="U40" s="192">
        <v>12</v>
      </c>
      <c r="V40" s="34"/>
    </row>
    <row r="41" spans="1:22" s="6" customFormat="1" ht="14.25" customHeight="1">
      <c r="A41" s="1402"/>
      <c r="B41" s="1405" t="s">
        <v>439</v>
      </c>
      <c r="C41" s="198">
        <f>SUM(D41:U41)</f>
        <v>107</v>
      </c>
      <c r="D41" s="651">
        <v>57</v>
      </c>
      <c r="E41" s="651">
        <v>24</v>
      </c>
      <c r="F41" s="651">
        <v>6</v>
      </c>
      <c r="G41" s="651">
        <v>15</v>
      </c>
      <c r="H41" s="253" t="s">
        <v>131</v>
      </c>
      <c r="I41" s="253" t="s">
        <v>131</v>
      </c>
      <c r="J41" s="253" t="s">
        <v>131</v>
      </c>
      <c r="K41" s="253" t="s">
        <v>131</v>
      </c>
      <c r="L41" s="253" t="s">
        <v>131</v>
      </c>
      <c r="M41" s="253" t="s">
        <v>131</v>
      </c>
      <c r="N41" s="253" t="s">
        <v>131</v>
      </c>
      <c r="O41" s="253" t="s">
        <v>131</v>
      </c>
      <c r="P41" s="253" t="s">
        <v>131</v>
      </c>
      <c r="Q41" s="651">
        <v>5</v>
      </c>
      <c r="R41" s="253" t="s">
        <v>131</v>
      </c>
      <c r="S41" s="253" t="s">
        <v>131</v>
      </c>
      <c r="T41" s="253" t="s">
        <v>131</v>
      </c>
      <c r="U41" s="202" t="s">
        <v>131</v>
      </c>
      <c r="V41" s="34"/>
    </row>
    <row r="42" spans="1:22" s="6" customFormat="1" ht="14.25" customHeight="1">
      <c r="A42" s="1443" t="s">
        <v>341</v>
      </c>
      <c r="B42" s="1397"/>
      <c r="C42" s="1398">
        <v>3957</v>
      </c>
      <c r="D42" s="1408">
        <v>351</v>
      </c>
      <c r="E42" s="1408">
        <v>276</v>
      </c>
      <c r="F42" s="1408">
        <v>127</v>
      </c>
      <c r="G42" s="1408">
        <v>24</v>
      </c>
      <c r="H42" s="1408">
        <v>167</v>
      </c>
      <c r="I42" s="1408">
        <v>127</v>
      </c>
      <c r="J42" s="1409">
        <v>8</v>
      </c>
      <c r="K42" s="1408">
        <v>341</v>
      </c>
      <c r="L42" s="1409" t="s">
        <v>131</v>
      </c>
      <c r="M42" s="1408">
        <v>62</v>
      </c>
      <c r="N42" s="1409">
        <v>233</v>
      </c>
      <c r="O42" s="1409">
        <v>210</v>
      </c>
      <c r="P42" s="1409">
        <v>21</v>
      </c>
      <c r="Q42" s="1408">
        <v>379</v>
      </c>
      <c r="R42" s="1409">
        <v>246</v>
      </c>
      <c r="S42" s="1409">
        <v>1298</v>
      </c>
      <c r="T42" s="1409">
        <v>74</v>
      </c>
      <c r="U42" s="1410">
        <v>13</v>
      </c>
      <c r="V42" s="34"/>
    </row>
    <row r="43" spans="1:22" s="6" customFormat="1" ht="14.25" customHeight="1">
      <c r="A43" s="1443" t="s">
        <v>342</v>
      </c>
      <c r="B43" s="1397"/>
      <c r="C43" s="1398">
        <f>SUM(D43:U43)</f>
        <v>4002</v>
      </c>
      <c r="D43" s="1408">
        <v>346</v>
      </c>
      <c r="E43" s="1408">
        <v>293</v>
      </c>
      <c r="F43" s="1408">
        <v>145</v>
      </c>
      <c r="G43" s="1408">
        <v>23</v>
      </c>
      <c r="H43" s="1408">
        <v>162</v>
      </c>
      <c r="I43" s="1408">
        <v>116</v>
      </c>
      <c r="J43" s="1409">
        <v>4</v>
      </c>
      <c r="K43" s="1408">
        <v>259</v>
      </c>
      <c r="L43" s="1409" t="s">
        <v>131</v>
      </c>
      <c r="M43" s="1408">
        <v>65</v>
      </c>
      <c r="N43" s="1409">
        <v>250</v>
      </c>
      <c r="O43" s="1409">
        <v>218</v>
      </c>
      <c r="P43" s="1409">
        <v>11</v>
      </c>
      <c r="Q43" s="1408">
        <v>412</v>
      </c>
      <c r="R43" s="1409">
        <v>199</v>
      </c>
      <c r="S43" s="1409">
        <v>1330</v>
      </c>
      <c r="T43" s="1409">
        <v>88</v>
      </c>
      <c r="U43" s="1410">
        <v>81</v>
      </c>
      <c r="V43" s="34"/>
    </row>
    <row r="44" spans="1:22" s="6" customFormat="1" ht="14.25" customHeight="1">
      <c r="A44" s="1443" t="s">
        <v>343</v>
      </c>
      <c r="B44" s="1397"/>
      <c r="C44" s="1407">
        <v>4144</v>
      </c>
      <c r="D44" s="1408">
        <v>323</v>
      </c>
      <c r="E44" s="1408">
        <v>251</v>
      </c>
      <c r="F44" s="1408">
        <v>134</v>
      </c>
      <c r="G44" s="1408">
        <v>25</v>
      </c>
      <c r="H44" s="1408">
        <v>179</v>
      </c>
      <c r="I44" s="1408">
        <v>117</v>
      </c>
      <c r="J44" s="1409">
        <v>4</v>
      </c>
      <c r="K44" s="1408">
        <v>279</v>
      </c>
      <c r="L44" s="1409" t="s">
        <v>131</v>
      </c>
      <c r="M44" s="1408">
        <v>64</v>
      </c>
      <c r="N44" s="1409">
        <v>255</v>
      </c>
      <c r="O44" s="1409">
        <v>275</v>
      </c>
      <c r="P44" s="1409">
        <v>15</v>
      </c>
      <c r="Q44" s="1408">
        <v>417</v>
      </c>
      <c r="R44" s="1409">
        <v>184</v>
      </c>
      <c r="S44" s="1409">
        <v>1436</v>
      </c>
      <c r="T44" s="1409">
        <v>96</v>
      </c>
      <c r="U44" s="1410">
        <v>90</v>
      </c>
      <c r="V44" s="34"/>
    </row>
    <row r="45" spans="1:22" s="6" customFormat="1" ht="14.25" customHeight="1">
      <c r="A45" s="1443" t="s">
        <v>344</v>
      </c>
      <c r="B45" s="1397"/>
      <c r="C45" s="1407">
        <v>4094</v>
      </c>
      <c r="D45" s="1408">
        <v>307</v>
      </c>
      <c r="E45" s="1408">
        <v>228</v>
      </c>
      <c r="F45" s="1408">
        <v>116</v>
      </c>
      <c r="G45" s="1408">
        <v>25</v>
      </c>
      <c r="H45" s="1408">
        <v>186</v>
      </c>
      <c r="I45" s="1408">
        <v>94</v>
      </c>
      <c r="J45" s="1409">
        <v>4</v>
      </c>
      <c r="K45" s="1408">
        <v>265</v>
      </c>
      <c r="L45" s="1409" t="s">
        <v>868</v>
      </c>
      <c r="M45" s="1408">
        <v>66</v>
      </c>
      <c r="N45" s="1409">
        <v>291</v>
      </c>
      <c r="O45" s="1409">
        <v>294</v>
      </c>
      <c r="P45" s="1409">
        <v>20</v>
      </c>
      <c r="Q45" s="1408">
        <v>457</v>
      </c>
      <c r="R45" s="1409">
        <v>192</v>
      </c>
      <c r="S45" s="1409">
        <v>1360</v>
      </c>
      <c r="T45" s="1409">
        <v>114</v>
      </c>
      <c r="U45" s="1410">
        <v>75</v>
      </c>
      <c r="V45" s="34"/>
    </row>
    <row r="46" spans="1:22" s="6" customFormat="1" ht="14.25" customHeight="1">
      <c r="A46" s="1444" t="s">
        <v>345</v>
      </c>
      <c r="B46" s="1445"/>
      <c r="C46" s="1446">
        <v>3700</v>
      </c>
      <c r="D46" s="1447">
        <v>315</v>
      </c>
      <c r="E46" s="1447">
        <v>200</v>
      </c>
      <c r="F46" s="1447">
        <v>111</v>
      </c>
      <c r="G46" s="1447">
        <v>12</v>
      </c>
      <c r="H46" s="1447">
        <v>186</v>
      </c>
      <c r="I46" s="1447">
        <v>92</v>
      </c>
      <c r="J46" s="1448">
        <v>4</v>
      </c>
      <c r="K46" s="1447">
        <v>266</v>
      </c>
      <c r="L46" s="203" t="s">
        <v>868</v>
      </c>
      <c r="M46" s="1447">
        <v>40</v>
      </c>
      <c r="N46" s="1448">
        <v>300</v>
      </c>
      <c r="O46" s="1448">
        <v>267</v>
      </c>
      <c r="P46" s="1448">
        <v>5</v>
      </c>
      <c r="Q46" s="1447">
        <v>308</v>
      </c>
      <c r="R46" s="1448">
        <v>161</v>
      </c>
      <c r="S46" s="1448">
        <v>1312</v>
      </c>
      <c r="T46" s="1448">
        <v>108</v>
      </c>
      <c r="U46" s="1449">
        <v>13</v>
      </c>
      <c r="V46" s="34"/>
    </row>
    <row r="47" spans="1:23" s="8" customFormat="1" ht="14.25" customHeight="1" thickBot="1">
      <c r="A47" s="1450" t="s">
        <v>346</v>
      </c>
      <c r="B47" s="1451"/>
      <c r="C47" s="1452">
        <v>3672</v>
      </c>
      <c r="D47" s="1453">
        <v>285</v>
      </c>
      <c r="E47" s="1453">
        <v>182</v>
      </c>
      <c r="F47" s="1453">
        <v>102</v>
      </c>
      <c r="G47" s="1453">
        <v>11</v>
      </c>
      <c r="H47" s="1453">
        <v>177</v>
      </c>
      <c r="I47" s="1453">
        <v>90</v>
      </c>
      <c r="J47" s="1454">
        <v>4</v>
      </c>
      <c r="K47" s="1453">
        <v>257</v>
      </c>
      <c r="L47" s="1419" t="s">
        <v>868</v>
      </c>
      <c r="M47" s="1453">
        <v>59</v>
      </c>
      <c r="N47" s="1454">
        <v>287</v>
      </c>
      <c r="O47" s="1454">
        <v>263</v>
      </c>
      <c r="P47" s="1454">
        <v>14</v>
      </c>
      <c r="Q47" s="1453">
        <v>286</v>
      </c>
      <c r="R47" s="1454">
        <v>205</v>
      </c>
      <c r="S47" s="1454">
        <v>1333</v>
      </c>
      <c r="T47" s="1454">
        <v>104</v>
      </c>
      <c r="U47" s="1455">
        <v>13</v>
      </c>
      <c r="V47" s="156"/>
      <c r="W47" s="1456"/>
    </row>
    <row r="48" spans="1:23" s="8" customFormat="1" ht="14.25" customHeight="1">
      <c r="A48" s="2" t="s">
        <v>873</v>
      </c>
      <c r="B48" s="2"/>
      <c r="C48" s="2"/>
      <c r="D48" s="2"/>
      <c r="E48" s="2"/>
      <c r="F48" s="2"/>
      <c r="G48" s="2"/>
      <c r="H48" s="2"/>
      <c r="I48" s="2"/>
      <c r="J48" s="316" t="s">
        <v>874</v>
      </c>
      <c r="K48" s="316"/>
      <c r="L48" s="316"/>
      <c r="M48" s="316"/>
      <c r="N48" s="316"/>
      <c r="O48" s="1457"/>
      <c r="V48" s="156"/>
      <c r="W48" s="1456"/>
    </row>
    <row r="49" spans="1:23" s="8" customFormat="1" ht="14.25" customHeight="1">
      <c r="A49" s="2" t="s">
        <v>875</v>
      </c>
      <c r="B49" s="1"/>
      <c r="C49" s="2"/>
      <c r="D49" s="2"/>
      <c r="E49" s="2"/>
      <c r="F49" s="2"/>
      <c r="G49" s="2" t="s">
        <v>731</v>
      </c>
      <c r="H49" s="2"/>
      <c r="I49" s="2"/>
      <c r="J49" s="2"/>
      <c r="K49" s="2"/>
      <c r="L49" s="2"/>
      <c r="M49" s="1458"/>
      <c r="N49" s="1459"/>
      <c r="O49" s="1459"/>
      <c r="P49" s="1459"/>
      <c r="Q49" s="1458"/>
      <c r="R49" s="1459"/>
      <c r="S49" s="1459"/>
      <c r="T49" s="1459"/>
      <c r="U49" s="1459"/>
      <c r="V49" s="156"/>
      <c r="W49" s="1456"/>
    </row>
    <row r="50" s="1" customFormat="1" ht="16.5" customHeight="1"/>
    <row r="51" spans="1:21" s="1" customFormat="1" ht="16.5" customHeight="1">
      <c r="A51" s="2"/>
      <c r="B51" s="2"/>
      <c r="C51" s="2"/>
      <c r="D51" s="2"/>
      <c r="E51" s="2"/>
      <c r="F51" s="2"/>
      <c r="G51" s="2"/>
      <c r="H51" s="2"/>
      <c r="I51" s="2"/>
      <c r="J51" s="2"/>
      <c r="L51" s="2"/>
      <c r="M51" s="2"/>
      <c r="N51" s="2"/>
      <c r="O51" s="2"/>
      <c r="P51" s="2"/>
      <c r="Q51" s="2"/>
      <c r="R51" s="2"/>
      <c r="S51" s="2"/>
      <c r="T51" s="2"/>
      <c r="U51" s="2"/>
    </row>
  </sheetData>
  <sheetProtection/>
  <mergeCells count="22">
    <mergeCell ref="L27:L28"/>
    <mergeCell ref="O27:O28"/>
    <mergeCell ref="P27:P28"/>
    <mergeCell ref="Q27:Q28"/>
    <mergeCell ref="U27:U28"/>
    <mergeCell ref="A40:A41"/>
    <mergeCell ref="O4:O5"/>
    <mergeCell ref="P4:P5"/>
    <mergeCell ref="Q4:Q5"/>
    <mergeCell ref="U4:U5"/>
    <mergeCell ref="A17:A18"/>
    <mergeCell ref="A27:B28"/>
    <mergeCell ref="C27:C28"/>
    <mergeCell ref="F27:F28"/>
    <mergeCell ref="G27:G28"/>
    <mergeCell ref="I27:I28"/>
    <mergeCell ref="A4:B5"/>
    <mergeCell ref="C4:C5"/>
    <mergeCell ref="F4:F5"/>
    <mergeCell ref="G4:G5"/>
    <mergeCell ref="I4:I5"/>
    <mergeCell ref="L4:L5"/>
  </mergeCells>
  <printOptions/>
  <pageMargins left="0.9055118110236221" right="0.7086614173228347" top="0.3937007874015748" bottom="0.3937007874015748" header="0.3937007874015748" footer="0.1968503937007874"/>
  <pageSetup horizontalDpi="600" verticalDpi="600" orientation="landscape" paperSize="9" scale="95" r:id="rId1"/>
  <headerFooter alignWithMargins="0">
    <oddFooter>&amp;R&amp;"ＭＳ Ｐ明朝,標準"&amp;10－25－</oddFooter>
  </headerFooter>
</worksheet>
</file>

<file path=xl/worksheets/sheet6.xml><?xml version="1.0" encoding="utf-8"?>
<worksheet xmlns="http://schemas.openxmlformats.org/spreadsheetml/2006/main" xmlns:r="http://schemas.openxmlformats.org/officeDocument/2006/relationships">
  <dimension ref="A1:W28"/>
  <sheetViews>
    <sheetView view="pageLayout" workbookViewId="0" topLeftCell="A4">
      <selection activeCell="A2" sqref="A2:W43"/>
    </sheetView>
  </sheetViews>
  <sheetFormatPr defaultColWidth="9.00390625" defaultRowHeight="13.5"/>
  <cols>
    <col min="1" max="1" width="7.625" style="4" customWidth="1"/>
    <col min="2" max="2" width="7.125" style="4" customWidth="1"/>
    <col min="3" max="3" width="8.25390625" style="4" bestFit="1" customWidth="1"/>
    <col min="4" max="21" width="6.25390625" style="4" customWidth="1"/>
    <col min="22" max="16384" width="9.00390625" style="4" customWidth="1"/>
  </cols>
  <sheetData>
    <row r="1" spans="1:11" s="3" customFormat="1" ht="16.5" customHeight="1">
      <c r="A1" s="419" t="s">
        <v>830</v>
      </c>
      <c r="B1" s="419"/>
      <c r="C1" s="419"/>
      <c r="D1" s="419"/>
      <c r="E1" s="419"/>
      <c r="F1" s="419"/>
      <c r="J1" s="6"/>
      <c r="K1" s="6"/>
    </row>
    <row r="2" spans="1:21" s="3" customFormat="1" ht="16.5" customHeight="1" thickBot="1">
      <c r="A2" s="419" t="s">
        <v>876</v>
      </c>
      <c r="B2" s="419"/>
      <c r="C2" s="419"/>
      <c r="D2" s="419"/>
      <c r="E2" s="419"/>
      <c r="F2" s="1460"/>
      <c r="J2" s="665"/>
      <c r="L2" s="665"/>
      <c r="N2" s="665"/>
      <c r="R2" s="9"/>
      <c r="S2" s="665"/>
      <c r="T2" s="1461"/>
      <c r="U2" s="421" t="s">
        <v>877</v>
      </c>
    </row>
    <row r="3" spans="1:21" s="3" customFormat="1" ht="14.25" customHeight="1">
      <c r="A3" s="1369" t="s">
        <v>385</v>
      </c>
      <c r="B3" s="1370"/>
      <c r="C3" s="1462" t="s">
        <v>878</v>
      </c>
      <c r="D3" s="1463" t="s">
        <v>833</v>
      </c>
      <c r="E3" s="1463" t="s">
        <v>834</v>
      </c>
      <c r="F3" s="1464" t="s">
        <v>835</v>
      </c>
      <c r="G3" s="1464" t="s">
        <v>836</v>
      </c>
      <c r="H3" s="1463" t="s">
        <v>837</v>
      </c>
      <c r="I3" s="1464" t="s">
        <v>838</v>
      </c>
      <c r="J3" s="1463" t="s">
        <v>839</v>
      </c>
      <c r="K3" s="1463" t="s">
        <v>840</v>
      </c>
      <c r="L3" s="1464" t="s">
        <v>841</v>
      </c>
      <c r="M3" s="1463" t="s">
        <v>842</v>
      </c>
      <c r="N3" s="1463" t="s">
        <v>843</v>
      </c>
      <c r="O3" s="1464" t="s">
        <v>844</v>
      </c>
      <c r="P3" s="1464" t="s">
        <v>860</v>
      </c>
      <c r="Q3" s="1464" t="s">
        <v>846</v>
      </c>
      <c r="R3" s="1463" t="s">
        <v>847</v>
      </c>
      <c r="S3" s="1463" t="s">
        <v>848</v>
      </c>
      <c r="T3" s="1463" t="s">
        <v>849</v>
      </c>
      <c r="U3" s="1465" t="s">
        <v>850</v>
      </c>
    </row>
    <row r="4" spans="1:21" s="3" customFormat="1" ht="14.25" customHeight="1" thickBot="1">
      <c r="A4" s="1375"/>
      <c r="B4" s="1376"/>
      <c r="C4" s="1466"/>
      <c r="D4" s="1467" t="s">
        <v>871</v>
      </c>
      <c r="E4" s="1467" t="s">
        <v>852</v>
      </c>
      <c r="F4" s="1468"/>
      <c r="G4" s="1468"/>
      <c r="H4" s="1467" t="s">
        <v>853</v>
      </c>
      <c r="I4" s="1469"/>
      <c r="J4" s="1467" t="s">
        <v>854</v>
      </c>
      <c r="K4" s="1467" t="s">
        <v>855</v>
      </c>
      <c r="L4" s="1469"/>
      <c r="M4" s="1467" t="s">
        <v>856</v>
      </c>
      <c r="N4" s="1467" t="s">
        <v>857</v>
      </c>
      <c r="O4" s="1469"/>
      <c r="P4" s="1469"/>
      <c r="Q4" s="1469"/>
      <c r="R4" s="1467" t="s">
        <v>858</v>
      </c>
      <c r="S4" s="1467" t="s">
        <v>859</v>
      </c>
      <c r="T4" s="1467" t="s">
        <v>879</v>
      </c>
      <c r="U4" s="1470"/>
    </row>
    <row r="5" spans="1:21" s="3" customFormat="1" ht="14.25" customHeight="1" hidden="1">
      <c r="A5" s="1471" t="s">
        <v>880</v>
      </c>
      <c r="B5" s="1427"/>
      <c r="C5" s="1472">
        <v>75137</v>
      </c>
      <c r="D5" s="1473">
        <v>4207</v>
      </c>
      <c r="E5" s="1473">
        <v>9564</v>
      </c>
      <c r="F5" s="1473">
        <v>5352</v>
      </c>
      <c r="G5" s="1473">
        <v>408</v>
      </c>
      <c r="H5" s="1473">
        <v>2956</v>
      </c>
      <c r="I5" s="1473">
        <v>1617</v>
      </c>
      <c r="J5" s="1473" t="s">
        <v>110</v>
      </c>
      <c r="K5" s="1473">
        <v>2207</v>
      </c>
      <c r="L5" s="1473" t="s">
        <v>131</v>
      </c>
      <c r="M5" s="1473">
        <v>2431</v>
      </c>
      <c r="N5" s="1473" t="s">
        <v>110</v>
      </c>
      <c r="O5" s="1473">
        <v>6193</v>
      </c>
      <c r="P5" s="1473">
        <v>1982</v>
      </c>
      <c r="Q5" s="1473">
        <v>32671</v>
      </c>
      <c r="R5" s="1473" t="s">
        <v>131</v>
      </c>
      <c r="S5" s="1473" t="s">
        <v>131</v>
      </c>
      <c r="T5" s="1473" t="s">
        <v>110</v>
      </c>
      <c r="U5" s="1473">
        <v>731</v>
      </c>
    </row>
    <row r="6" spans="1:21" s="3" customFormat="1" ht="14.25" customHeight="1" hidden="1">
      <c r="A6" s="1474" t="s">
        <v>861</v>
      </c>
      <c r="B6" s="1397"/>
      <c r="C6" s="1475">
        <v>79820</v>
      </c>
      <c r="D6" s="1476">
        <v>4539</v>
      </c>
      <c r="E6" s="1476">
        <v>10255</v>
      </c>
      <c r="F6" s="1476">
        <v>4865</v>
      </c>
      <c r="G6" s="1476">
        <v>421</v>
      </c>
      <c r="H6" s="1476">
        <v>3290</v>
      </c>
      <c r="I6" s="1476">
        <v>1675</v>
      </c>
      <c r="J6" s="1476" t="s">
        <v>110</v>
      </c>
      <c r="K6" s="1476">
        <v>2641</v>
      </c>
      <c r="L6" s="1476" t="s">
        <v>131</v>
      </c>
      <c r="M6" s="1476">
        <v>1838</v>
      </c>
      <c r="N6" s="1476" t="s">
        <v>110</v>
      </c>
      <c r="O6" s="1476">
        <v>6690</v>
      </c>
      <c r="P6" s="1476">
        <v>2245</v>
      </c>
      <c r="Q6" s="1476">
        <v>35397</v>
      </c>
      <c r="R6" s="1476" t="s">
        <v>131</v>
      </c>
      <c r="S6" s="1476" t="s">
        <v>131</v>
      </c>
      <c r="T6" s="1476" t="s">
        <v>131</v>
      </c>
      <c r="U6" s="1476">
        <v>880</v>
      </c>
    </row>
    <row r="7" spans="1:21" s="3" customFormat="1" ht="14.25" customHeight="1" hidden="1">
      <c r="A7" s="1477" t="s">
        <v>881</v>
      </c>
      <c r="B7" s="1397"/>
      <c r="C7" s="1475">
        <v>89059</v>
      </c>
      <c r="D7" s="1476">
        <v>3860</v>
      </c>
      <c r="E7" s="1476">
        <v>11105</v>
      </c>
      <c r="F7" s="1476">
        <v>3988</v>
      </c>
      <c r="G7" s="1476">
        <v>529</v>
      </c>
      <c r="H7" s="1476">
        <v>3839</v>
      </c>
      <c r="I7" s="1476">
        <v>2021</v>
      </c>
      <c r="J7" s="1476" t="s">
        <v>110</v>
      </c>
      <c r="K7" s="1476">
        <v>4010</v>
      </c>
      <c r="L7" s="1476" t="s">
        <v>131</v>
      </c>
      <c r="M7" s="1476">
        <v>1516</v>
      </c>
      <c r="N7" s="1476" t="s">
        <v>110</v>
      </c>
      <c r="O7" s="1476">
        <v>7354</v>
      </c>
      <c r="P7" s="1476">
        <v>2822</v>
      </c>
      <c r="Q7" s="1476">
        <v>40551</v>
      </c>
      <c r="R7" s="1476" t="s">
        <v>131</v>
      </c>
      <c r="S7" s="1476" t="s">
        <v>131</v>
      </c>
      <c r="T7" s="1476" t="s">
        <v>131</v>
      </c>
      <c r="U7" s="1476">
        <v>1329</v>
      </c>
    </row>
    <row r="8" spans="1:21" s="3" customFormat="1" ht="14.25" customHeight="1" hidden="1">
      <c r="A8" s="1478" t="s">
        <v>882</v>
      </c>
      <c r="B8" s="1432"/>
      <c r="C8" s="1479">
        <v>83277</v>
      </c>
      <c r="D8" s="1480">
        <v>3573</v>
      </c>
      <c r="E8" s="1480">
        <v>10510</v>
      </c>
      <c r="F8" s="1480">
        <v>3975</v>
      </c>
      <c r="G8" s="1480">
        <v>540</v>
      </c>
      <c r="H8" s="1480">
        <v>4061</v>
      </c>
      <c r="I8" s="1480">
        <v>1827</v>
      </c>
      <c r="J8" s="1480" t="s">
        <v>110</v>
      </c>
      <c r="K8" s="1480">
        <v>3788</v>
      </c>
      <c r="L8" s="1480" t="s">
        <v>110</v>
      </c>
      <c r="M8" s="1480">
        <v>2382</v>
      </c>
      <c r="N8" s="1480" t="s">
        <v>110</v>
      </c>
      <c r="O8" s="1480">
        <v>6882</v>
      </c>
      <c r="P8" s="1480">
        <v>2389</v>
      </c>
      <c r="Q8" s="1480">
        <v>35720</v>
      </c>
      <c r="R8" s="1480" t="s">
        <v>131</v>
      </c>
      <c r="S8" s="1480" t="s">
        <v>131</v>
      </c>
      <c r="T8" s="1480" t="s">
        <v>110</v>
      </c>
      <c r="U8" s="1480">
        <v>1641</v>
      </c>
    </row>
    <row r="9" spans="1:21" s="3" customFormat="1" ht="14.25" customHeight="1" hidden="1">
      <c r="A9" s="1481" t="s">
        <v>670</v>
      </c>
      <c r="B9" s="1437"/>
      <c r="C9" s="1438">
        <v>91264</v>
      </c>
      <c r="D9" s="1439">
        <v>3626</v>
      </c>
      <c r="E9" s="1439">
        <v>10721</v>
      </c>
      <c r="F9" s="1439">
        <v>3657</v>
      </c>
      <c r="G9" s="1439">
        <v>523</v>
      </c>
      <c r="H9" s="1439">
        <v>4101</v>
      </c>
      <c r="I9" s="1439">
        <v>1956</v>
      </c>
      <c r="J9" s="1439" t="s">
        <v>110</v>
      </c>
      <c r="K9" s="1439">
        <v>4091</v>
      </c>
      <c r="L9" s="1439" t="s">
        <v>110</v>
      </c>
      <c r="M9" s="1439">
        <v>2042</v>
      </c>
      <c r="N9" s="1439" t="s">
        <v>110</v>
      </c>
      <c r="O9" s="1439">
        <v>7301</v>
      </c>
      <c r="P9" s="1439">
        <v>250</v>
      </c>
      <c r="Q9" s="1439">
        <v>46834</v>
      </c>
      <c r="R9" s="1439" t="s">
        <v>131</v>
      </c>
      <c r="S9" s="1439" t="s">
        <v>131</v>
      </c>
      <c r="T9" s="1439" t="s">
        <v>131</v>
      </c>
      <c r="U9" s="1441">
        <v>184</v>
      </c>
    </row>
    <row r="10" spans="1:21" s="3" customFormat="1" ht="14.25" customHeight="1">
      <c r="A10" s="1482" t="s">
        <v>883</v>
      </c>
      <c r="B10" s="1397"/>
      <c r="C10" s="1442">
        <v>91503</v>
      </c>
      <c r="D10" s="1409">
        <v>3551</v>
      </c>
      <c r="E10" s="1409">
        <v>10850</v>
      </c>
      <c r="F10" s="1409">
        <v>3803</v>
      </c>
      <c r="G10" s="1409">
        <v>490</v>
      </c>
      <c r="H10" s="1409">
        <v>4096</v>
      </c>
      <c r="I10" s="1409">
        <v>2015</v>
      </c>
      <c r="J10" s="1409" t="s">
        <v>110</v>
      </c>
      <c r="K10" s="1409">
        <v>3922</v>
      </c>
      <c r="L10" s="1409" t="s">
        <v>110</v>
      </c>
      <c r="M10" s="1409">
        <v>1816</v>
      </c>
      <c r="N10" s="1409" t="s">
        <v>110</v>
      </c>
      <c r="O10" s="1409">
        <v>7368</v>
      </c>
      <c r="P10" s="1409">
        <v>262</v>
      </c>
      <c r="Q10" s="1409">
        <v>46778</v>
      </c>
      <c r="R10" s="1409" t="s">
        <v>131</v>
      </c>
      <c r="S10" s="1409" t="s">
        <v>131</v>
      </c>
      <c r="T10" s="1409" t="s">
        <v>110</v>
      </c>
      <c r="U10" s="1410">
        <v>186</v>
      </c>
    </row>
    <row r="11" spans="1:21" s="3" customFormat="1" ht="14.25" customHeight="1">
      <c r="A11" s="1443" t="s">
        <v>864</v>
      </c>
      <c r="B11" s="1397"/>
      <c r="C11" s="1442">
        <v>90905</v>
      </c>
      <c r="D11" s="1409">
        <v>2986</v>
      </c>
      <c r="E11" s="1409">
        <v>10539</v>
      </c>
      <c r="F11" s="1409">
        <v>4074</v>
      </c>
      <c r="G11" s="1409">
        <v>446</v>
      </c>
      <c r="H11" s="1409">
        <v>3996</v>
      </c>
      <c r="I11" s="1409">
        <v>2040</v>
      </c>
      <c r="J11" s="1409" t="s">
        <v>110</v>
      </c>
      <c r="K11" s="1409">
        <v>4440</v>
      </c>
      <c r="L11" s="1409" t="s">
        <v>131</v>
      </c>
      <c r="M11" s="1409">
        <v>1369</v>
      </c>
      <c r="N11" s="1409" t="s">
        <v>110</v>
      </c>
      <c r="O11" s="1409">
        <v>6771</v>
      </c>
      <c r="P11" s="1409">
        <v>1562</v>
      </c>
      <c r="Q11" s="1409">
        <v>46299</v>
      </c>
      <c r="R11" s="1409" t="s">
        <v>131</v>
      </c>
      <c r="S11" s="1409" t="s">
        <v>131</v>
      </c>
      <c r="T11" s="1409" t="s">
        <v>110</v>
      </c>
      <c r="U11" s="1410">
        <v>202</v>
      </c>
    </row>
    <row r="12" spans="1:21" s="3" customFormat="1" ht="14.25" customHeight="1">
      <c r="A12" s="1443" t="s">
        <v>865</v>
      </c>
      <c r="B12" s="1397"/>
      <c r="C12" s="1442">
        <v>87549</v>
      </c>
      <c r="D12" s="1409">
        <v>2798</v>
      </c>
      <c r="E12" s="1409">
        <v>9399</v>
      </c>
      <c r="F12" s="1409">
        <v>3696</v>
      </c>
      <c r="G12" s="1409">
        <v>355</v>
      </c>
      <c r="H12" s="1409">
        <v>2955</v>
      </c>
      <c r="I12" s="1409">
        <v>1859</v>
      </c>
      <c r="J12" s="1409" t="s">
        <v>110</v>
      </c>
      <c r="K12" s="1409">
        <v>4502</v>
      </c>
      <c r="L12" s="1409" t="s">
        <v>131</v>
      </c>
      <c r="M12" s="1409">
        <v>1630</v>
      </c>
      <c r="N12" s="1409" t="s">
        <v>110</v>
      </c>
      <c r="O12" s="1409">
        <v>6110</v>
      </c>
      <c r="P12" s="1409">
        <v>1398</v>
      </c>
      <c r="Q12" s="1409">
        <v>47543</v>
      </c>
      <c r="R12" s="1409" t="s">
        <v>131</v>
      </c>
      <c r="S12" s="1409" t="s">
        <v>131</v>
      </c>
      <c r="T12" s="1409" t="s">
        <v>110</v>
      </c>
      <c r="U12" s="1410" t="s">
        <v>110</v>
      </c>
    </row>
    <row r="13" spans="1:21" s="3" customFormat="1" ht="14.25" customHeight="1">
      <c r="A13" s="1443" t="s">
        <v>866</v>
      </c>
      <c r="B13" s="1397"/>
      <c r="C13" s="1442">
        <v>86569</v>
      </c>
      <c r="D13" s="1409">
        <v>2764</v>
      </c>
      <c r="E13" s="1409">
        <v>8323</v>
      </c>
      <c r="F13" s="1409">
        <v>3859</v>
      </c>
      <c r="G13" s="1409">
        <v>233</v>
      </c>
      <c r="H13" s="1409">
        <v>3992</v>
      </c>
      <c r="I13" s="1409">
        <v>1352</v>
      </c>
      <c r="J13" s="1409" t="s">
        <v>110</v>
      </c>
      <c r="K13" s="1409">
        <v>4525</v>
      </c>
      <c r="L13" s="1409" t="s">
        <v>131</v>
      </c>
      <c r="M13" s="1409">
        <v>1749</v>
      </c>
      <c r="N13" s="1409" t="s">
        <v>110</v>
      </c>
      <c r="O13" s="1409">
        <v>5815</v>
      </c>
      <c r="P13" s="1409">
        <v>1180</v>
      </c>
      <c r="Q13" s="1409">
        <v>47373</v>
      </c>
      <c r="R13" s="1409" t="s">
        <v>131</v>
      </c>
      <c r="S13" s="1409" t="s">
        <v>131</v>
      </c>
      <c r="T13" s="1409" t="s">
        <v>110</v>
      </c>
      <c r="U13" s="1410" t="s">
        <v>110</v>
      </c>
    </row>
    <row r="14" spans="1:21" s="6" customFormat="1" ht="14.25" customHeight="1">
      <c r="A14" s="1443" t="s">
        <v>664</v>
      </c>
      <c r="B14" s="1397"/>
      <c r="C14" s="1442">
        <v>93248</v>
      </c>
      <c r="D14" s="1409">
        <v>2679</v>
      </c>
      <c r="E14" s="1409">
        <v>6956</v>
      </c>
      <c r="F14" s="1409">
        <v>4400</v>
      </c>
      <c r="G14" s="1409">
        <v>257</v>
      </c>
      <c r="H14" s="1409">
        <v>4549</v>
      </c>
      <c r="I14" s="1409">
        <v>1660</v>
      </c>
      <c r="J14" s="1409" t="s">
        <v>110</v>
      </c>
      <c r="K14" s="1409">
        <v>5804</v>
      </c>
      <c r="L14" s="1409" t="s">
        <v>131</v>
      </c>
      <c r="M14" s="1409">
        <v>1388</v>
      </c>
      <c r="N14" s="1409" t="s">
        <v>110</v>
      </c>
      <c r="O14" s="1409">
        <v>6162</v>
      </c>
      <c r="P14" s="1409">
        <v>925</v>
      </c>
      <c r="Q14" s="1409">
        <v>53043</v>
      </c>
      <c r="R14" s="1409" t="s">
        <v>131</v>
      </c>
      <c r="S14" s="1409" t="s">
        <v>131</v>
      </c>
      <c r="T14" s="1409" t="s">
        <v>110</v>
      </c>
      <c r="U14" s="1410" t="s">
        <v>110</v>
      </c>
    </row>
    <row r="15" spans="1:21" s="6" customFormat="1" ht="14.25" customHeight="1">
      <c r="A15" s="1443" t="s">
        <v>867</v>
      </c>
      <c r="B15" s="1397"/>
      <c r="C15" s="1442">
        <v>82658</v>
      </c>
      <c r="D15" s="1409">
        <v>2710</v>
      </c>
      <c r="E15" s="1409">
        <v>5677</v>
      </c>
      <c r="F15" s="1409">
        <v>3632</v>
      </c>
      <c r="G15" s="1409">
        <v>239</v>
      </c>
      <c r="H15" s="1409">
        <v>4035</v>
      </c>
      <c r="I15" s="1409">
        <v>1559</v>
      </c>
      <c r="J15" s="1409" t="s">
        <v>110</v>
      </c>
      <c r="K15" s="1409">
        <v>5918</v>
      </c>
      <c r="L15" s="1409" t="s">
        <v>131</v>
      </c>
      <c r="M15" s="1409">
        <v>1222</v>
      </c>
      <c r="N15" s="1409" t="s">
        <v>110</v>
      </c>
      <c r="O15" s="1409">
        <v>5613</v>
      </c>
      <c r="P15" s="1409">
        <v>983</v>
      </c>
      <c r="Q15" s="1409">
        <v>45510</v>
      </c>
      <c r="R15" s="1409" t="s">
        <v>131</v>
      </c>
      <c r="S15" s="1409" t="s">
        <v>131</v>
      </c>
      <c r="T15" s="1409" t="s">
        <v>110</v>
      </c>
      <c r="U15" s="1410" t="s">
        <v>110</v>
      </c>
    </row>
    <row r="16" spans="1:21" s="6" customFormat="1" ht="14.25" customHeight="1">
      <c r="A16" s="1443" t="s">
        <v>338</v>
      </c>
      <c r="B16" s="1397"/>
      <c r="C16" s="1442">
        <v>74974</v>
      </c>
      <c r="D16" s="1409">
        <v>2668</v>
      </c>
      <c r="E16" s="1409">
        <v>5442</v>
      </c>
      <c r="F16" s="1409">
        <v>3376</v>
      </c>
      <c r="G16" s="1409">
        <v>184</v>
      </c>
      <c r="H16" s="1409">
        <v>2993</v>
      </c>
      <c r="I16" s="1409">
        <v>1439</v>
      </c>
      <c r="J16" s="1409" t="s">
        <v>110</v>
      </c>
      <c r="K16" s="1409">
        <v>5496</v>
      </c>
      <c r="L16" s="1409" t="s">
        <v>131</v>
      </c>
      <c r="M16" s="1409">
        <v>1179</v>
      </c>
      <c r="N16" s="1409" t="s">
        <v>110</v>
      </c>
      <c r="O16" s="1409">
        <v>4381</v>
      </c>
      <c r="P16" s="1409">
        <v>89</v>
      </c>
      <c r="Q16" s="1409">
        <v>2573</v>
      </c>
      <c r="R16" s="1409" t="s">
        <v>110</v>
      </c>
      <c r="S16" s="1483">
        <v>30992</v>
      </c>
      <c r="T16" s="1409" t="s">
        <v>110</v>
      </c>
      <c r="U16" s="1410" t="s">
        <v>110</v>
      </c>
    </row>
    <row r="17" spans="1:21" s="6" customFormat="1" ht="14.25" customHeight="1">
      <c r="A17" s="1443" t="s">
        <v>339</v>
      </c>
      <c r="B17" s="1397"/>
      <c r="C17" s="1442">
        <v>77202</v>
      </c>
      <c r="D17" s="1409">
        <v>2546</v>
      </c>
      <c r="E17" s="1409">
        <v>5264</v>
      </c>
      <c r="F17" s="1409">
        <v>3197</v>
      </c>
      <c r="G17" s="1409">
        <v>142</v>
      </c>
      <c r="H17" s="1409">
        <v>3045</v>
      </c>
      <c r="I17" s="1409">
        <v>1368</v>
      </c>
      <c r="J17" s="1409" t="s">
        <v>110</v>
      </c>
      <c r="K17" s="1409">
        <v>5474</v>
      </c>
      <c r="L17" s="1409" t="s">
        <v>131</v>
      </c>
      <c r="M17" s="1409">
        <v>1107</v>
      </c>
      <c r="N17" s="1409" t="s">
        <v>110</v>
      </c>
      <c r="O17" s="1409">
        <v>4339</v>
      </c>
      <c r="P17" s="1409" t="s">
        <v>110</v>
      </c>
      <c r="Q17" s="1409">
        <v>2200</v>
      </c>
      <c r="R17" s="1409" t="s">
        <v>110</v>
      </c>
      <c r="S17" s="1483">
        <v>33796</v>
      </c>
      <c r="T17" s="1409" t="s">
        <v>110</v>
      </c>
      <c r="U17" s="1410" t="s">
        <v>110</v>
      </c>
    </row>
    <row r="18" spans="1:21" s="6" customFormat="1" ht="14.25" customHeight="1">
      <c r="A18" s="1402" t="s">
        <v>340</v>
      </c>
      <c r="B18" s="1403" t="s">
        <v>677</v>
      </c>
      <c r="C18" s="1484">
        <v>78947</v>
      </c>
      <c r="D18" s="206">
        <v>2378</v>
      </c>
      <c r="E18" s="206">
        <v>4737</v>
      </c>
      <c r="F18" s="206">
        <v>2630</v>
      </c>
      <c r="G18" s="206">
        <v>145</v>
      </c>
      <c r="H18" s="206">
        <v>3045</v>
      </c>
      <c r="I18" s="206">
        <v>1189</v>
      </c>
      <c r="J18" s="206" t="s">
        <v>110</v>
      </c>
      <c r="K18" s="206">
        <v>5740</v>
      </c>
      <c r="L18" s="206" t="s">
        <v>131</v>
      </c>
      <c r="M18" s="206">
        <v>1152</v>
      </c>
      <c r="N18" s="206" t="s">
        <v>110</v>
      </c>
      <c r="O18" s="206">
        <v>3508</v>
      </c>
      <c r="P18" s="206" t="s">
        <v>110</v>
      </c>
      <c r="Q18" s="206">
        <v>2627</v>
      </c>
      <c r="R18" s="206" t="s">
        <v>110</v>
      </c>
      <c r="S18" s="1485">
        <v>35338</v>
      </c>
      <c r="T18" s="206" t="s">
        <v>110</v>
      </c>
      <c r="U18" s="192" t="s">
        <v>110</v>
      </c>
    </row>
    <row r="19" spans="1:21" s="6" customFormat="1" ht="14.25" customHeight="1">
      <c r="A19" s="1402"/>
      <c r="B19" s="1405" t="s">
        <v>439</v>
      </c>
      <c r="C19" s="1486">
        <v>1097</v>
      </c>
      <c r="D19" s="253" t="s">
        <v>110</v>
      </c>
      <c r="E19" s="253" t="s">
        <v>110</v>
      </c>
      <c r="F19" s="253" t="s">
        <v>110</v>
      </c>
      <c r="G19" s="253" t="s">
        <v>110</v>
      </c>
      <c r="H19" s="253" t="s">
        <v>131</v>
      </c>
      <c r="I19" s="253" t="s">
        <v>131</v>
      </c>
      <c r="J19" s="253" t="s">
        <v>131</v>
      </c>
      <c r="K19" s="253" t="s">
        <v>131</v>
      </c>
      <c r="L19" s="253" t="s">
        <v>131</v>
      </c>
      <c r="M19" s="253" t="s">
        <v>131</v>
      </c>
      <c r="N19" s="253" t="s">
        <v>131</v>
      </c>
      <c r="O19" s="253" t="s">
        <v>131</v>
      </c>
      <c r="P19" s="253" t="s">
        <v>131</v>
      </c>
      <c r="Q19" s="253" t="s">
        <v>110</v>
      </c>
      <c r="R19" s="253" t="s">
        <v>131</v>
      </c>
      <c r="S19" s="253" t="s">
        <v>131</v>
      </c>
      <c r="T19" s="253" t="s">
        <v>131</v>
      </c>
      <c r="U19" s="202" t="s">
        <v>131</v>
      </c>
    </row>
    <row r="20" spans="1:21" s="6" customFormat="1" ht="14.25" customHeight="1">
      <c r="A20" s="1443" t="s">
        <v>341</v>
      </c>
      <c r="B20" s="1397"/>
      <c r="C20" s="1442">
        <v>79159</v>
      </c>
      <c r="D20" s="1409">
        <v>3444</v>
      </c>
      <c r="E20" s="1409">
        <v>4324</v>
      </c>
      <c r="F20" s="1409">
        <v>2729</v>
      </c>
      <c r="G20" s="1409">
        <v>139</v>
      </c>
      <c r="H20" s="1409">
        <v>3141</v>
      </c>
      <c r="I20" s="1409">
        <v>1182</v>
      </c>
      <c r="J20" s="1409" t="s">
        <v>110</v>
      </c>
      <c r="K20" s="1409">
        <v>5660</v>
      </c>
      <c r="L20" s="1409" t="s">
        <v>131</v>
      </c>
      <c r="M20" s="1409">
        <v>974</v>
      </c>
      <c r="N20" s="1409" t="s">
        <v>110</v>
      </c>
      <c r="O20" s="1409">
        <v>4156</v>
      </c>
      <c r="P20" s="1409">
        <v>141</v>
      </c>
      <c r="Q20" s="1409">
        <v>2885</v>
      </c>
      <c r="R20" s="1409" t="s">
        <v>110</v>
      </c>
      <c r="S20" s="1483">
        <v>33782</v>
      </c>
      <c r="T20" s="1409">
        <v>925</v>
      </c>
      <c r="U20" s="1410" t="s">
        <v>110</v>
      </c>
    </row>
    <row r="21" spans="1:21" s="6" customFormat="1" ht="14.25" customHeight="1">
      <c r="A21" s="1443" t="s">
        <v>342</v>
      </c>
      <c r="B21" s="1397"/>
      <c r="C21" s="1442">
        <v>82717</v>
      </c>
      <c r="D21" s="1409">
        <v>3391</v>
      </c>
      <c r="E21" s="1409">
        <v>3805</v>
      </c>
      <c r="F21" s="1409">
        <v>3679</v>
      </c>
      <c r="G21" s="1409">
        <v>133</v>
      </c>
      <c r="H21" s="1409">
        <v>3204</v>
      </c>
      <c r="I21" s="1409">
        <v>1119</v>
      </c>
      <c r="J21" s="1409" t="s">
        <v>110</v>
      </c>
      <c r="K21" s="1409">
        <v>4398</v>
      </c>
      <c r="L21" s="1409" t="s">
        <v>131</v>
      </c>
      <c r="M21" s="1409">
        <v>818</v>
      </c>
      <c r="N21" s="1409" t="s">
        <v>110</v>
      </c>
      <c r="O21" s="1409">
        <v>5193</v>
      </c>
      <c r="P21" s="1409" t="s">
        <v>110</v>
      </c>
      <c r="Q21" s="1409">
        <v>3113</v>
      </c>
      <c r="R21" s="1409" t="s">
        <v>110</v>
      </c>
      <c r="S21" s="1483">
        <v>36658</v>
      </c>
      <c r="T21" s="1409">
        <v>1489</v>
      </c>
      <c r="U21" s="1410" t="s">
        <v>110</v>
      </c>
    </row>
    <row r="22" spans="1:21" s="6" customFormat="1" ht="14.25" customHeight="1">
      <c r="A22" s="1443" t="s">
        <v>343</v>
      </c>
      <c r="B22" s="1397"/>
      <c r="C22" s="1442">
        <v>92068</v>
      </c>
      <c r="D22" s="1409">
        <v>3508</v>
      </c>
      <c r="E22" s="1409">
        <v>4073</v>
      </c>
      <c r="F22" s="1409">
        <v>4304</v>
      </c>
      <c r="G22" s="1409">
        <v>107</v>
      </c>
      <c r="H22" s="1409">
        <v>3714</v>
      </c>
      <c r="I22" s="1409">
        <v>1016</v>
      </c>
      <c r="J22" s="1409" t="s">
        <v>110</v>
      </c>
      <c r="K22" s="1409">
        <v>5045</v>
      </c>
      <c r="L22" s="1409" t="s">
        <v>131</v>
      </c>
      <c r="M22" s="1409">
        <v>807</v>
      </c>
      <c r="N22" s="1409" t="s">
        <v>110</v>
      </c>
      <c r="O22" s="1409">
        <v>5529</v>
      </c>
      <c r="P22" s="1409">
        <v>295</v>
      </c>
      <c r="Q22" s="1409">
        <v>3258</v>
      </c>
      <c r="R22" s="1409" t="s">
        <v>110</v>
      </c>
      <c r="S22" s="1483">
        <v>41858</v>
      </c>
      <c r="T22" s="1409">
        <v>1759</v>
      </c>
      <c r="U22" s="1410" t="s">
        <v>110</v>
      </c>
    </row>
    <row r="23" spans="1:21" s="6" customFormat="1" ht="14.25" customHeight="1">
      <c r="A23" s="1443" t="s">
        <v>344</v>
      </c>
      <c r="B23" s="1397"/>
      <c r="C23" s="1442">
        <v>98234</v>
      </c>
      <c r="D23" s="1409">
        <v>3437</v>
      </c>
      <c r="E23" s="1409">
        <v>2292</v>
      </c>
      <c r="F23" s="1409">
        <v>3437</v>
      </c>
      <c r="G23" s="1409">
        <v>119</v>
      </c>
      <c r="H23" s="1409">
        <v>3644</v>
      </c>
      <c r="I23" s="1409">
        <v>875</v>
      </c>
      <c r="J23" s="1409" t="s">
        <v>872</v>
      </c>
      <c r="K23" s="1409">
        <v>5458</v>
      </c>
      <c r="L23" s="1409" t="s">
        <v>868</v>
      </c>
      <c r="M23" s="1409">
        <v>672</v>
      </c>
      <c r="N23" s="1409" t="s">
        <v>872</v>
      </c>
      <c r="O23" s="1409">
        <v>6151</v>
      </c>
      <c r="P23" s="1409" t="s">
        <v>872</v>
      </c>
      <c r="Q23" s="1409">
        <v>3723</v>
      </c>
      <c r="R23" s="1409" t="s">
        <v>872</v>
      </c>
      <c r="S23" s="1483">
        <v>47416</v>
      </c>
      <c r="T23" s="1409">
        <v>1864</v>
      </c>
      <c r="U23" s="1410">
        <v>1417</v>
      </c>
    </row>
    <row r="24" spans="1:21" s="6" customFormat="1" ht="14.25" customHeight="1">
      <c r="A24" s="1431" t="s">
        <v>345</v>
      </c>
      <c r="B24" s="1432"/>
      <c r="C24" s="1487">
        <v>75112</v>
      </c>
      <c r="D24" s="1488">
        <f>(295655+59577)/100</f>
        <v>3552.32</v>
      </c>
      <c r="E24" s="1488">
        <v>1715</v>
      </c>
      <c r="F24" s="1488">
        <v>2419</v>
      </c>
      <c r="G24" s="1489" t="s">
        <v>110</v>
      </c>
      <c r="H24" s="1489">
        <v>3489</v>
      </c>
      <c r="I24" s="1488">
        <v>842</v>
      </c>
      <c r="J24" s="1488" t="s">
        <v>110</v>
      </c>
      <c r="K24" s="1488">
        <v>4934</v>
      </c>
      <c r="L24" s="1488"/>
      <c r="M24" s="1488">
        <v>957</v>
      </c>
      <c r="N24" s="1488" t="s">
        <v>110</v>
      </c>
      <c r="O24" s="1488">
        <v>5673</v>
      </c>
      <c r="P24" s="1488" t="s">
        <v>110</v>
      </c>
      <c r="Q24" s="1488">
        <v>2042</v>
      </c>
      <c r="R24" s="1488" t="s">
        <v>110</v>
      </c>
      <c r="S24" s="1490">
        <v>33432</v>
      </c>
      <c r="T24" s="1488">
        <v>1188</v>
      </c>
      <c r="U24" s="1491" t="s">
        <v>110</v>
      </c>
    </row>
    <row r="25" spans="1:23" s="1497" customFormat="1" ht="14.25" customHeight="1" thickBot="1">
      <c r="A25" s="1450" t="s">
        <v>346</v>
      </c>
      <c r="B25" s="1451"/>
      <c r="C25" s="1492">
        <v>75259</v>
      </c>
      <c r="D25" s="1493">
        <v>3276</v>
      </c>
      <c r="E25" s="1493">
        <v>937</v>
      </c>
      <c r="F25" s="1493">
        <v>2183</v>
      </c>
      <c r="G25" s="1494" t="s">
        <v>110</v>
      </c>
      <c r="H25" s="1494">
        <v>3492</v>
      </c>
      <c r="I25" s="1493">
        <v>840</v>
      </c>
      <c r="J25" s="1493" t="s">
        <v>110</v>
      </c>
      <c r="K25" s="1493">
        <v>5954</v>
      </c>
      <c r="L25" s="1493" t="s">
        <v>868</v>
      </c>
      <c r="M25" s="1493">
        <v>1104</v>
      </c>
      <c r="N25" s="1493" t="s">
        <v>872</v>
      </c>
      <c r="O25" s="1493">
        <v>5155</v>
      </c>
      <c r="P25" s="1493" t="s">
        <v>110</v>
      </c>
      <c r="Q25" s="1493">
        <v>2184</v>
      </c>
      <c r="R25" s="1493" t="s">
        <v>110</v>
      </c>
      <c r="S25" s="1495">
        <v>38221</v>
      </c>
      <c r="T25" s="1493">
        <v>1346</v>
      </c>
      <c r="U25" s="1496" t="s">
        <v>110</v>
      </c>
      <c r="W25" s="1498"/>
    </row>
    <row r="26" spans="1:21" s="984" customFormat="1" ht="16.5" customHeight="1">
      <c r="A26" s="1" t="s">
        <v>873</v>
      </c>
      <c r="B26" s="1"/>
      <c r="C26" s="1"/>
      <c r="D26" s="1"/>
      <c r="E26" s="1"/>
      <c r="F26" s="1"/>
      <c r="G26" s="1"/>
      <c r="H26" s="1"/>
      <c r="I26" s="1"/>
      <c r="J26" s="316" t="s">
        <v>874</v>
      </c>
      <c r="K26" s="316"/>
      <c r="L26" s="316"/>
      <c r="M26" s="316"/>
      <c r="N26" s="316"/>
      <c r="O26" s="1"/>
      <c r="P26" s="1"/>
      <c r="Q26" s="1"/>
      <c r="R26" s="1"/>
      <c r="S26" s="1"/>
      <c r="T26" s="1"/>
      <c r="U26" s="1"/>
    </row>
    <row r="27" spans="1:21" s="984" customFormat="1" ht="16.5" customHeight="1">
      <c r="A27" s="2" t="s">
        <v>884</v>
      </c>
      <c r="B27" s="2"/>
      <c r="C27" s="2"/>
      <c r="D27" s="2"/>
      <c r="E27" s="2"/>
      <c r="F27" s="1"/>
      <c r="G27" s="1"/>
      <c r="H27" s="1"/>
      <c r="I27" s="1"/>
      <c r="J27" s="1"/>
      <c r="K27" s="1"/>
      <c r="L27" s="1"/>
      <c r="M27" s="1"/>
      <c r="N27" s="1"/>
      <c r="O27" s="1"/>
      <c r="P27" s="1"/>
      <c r="Q27" s="1"/>
      <c r="R27" s="1"/>
      <c r="S27" s="1"/>
      <c r="T27" s="1"/>
      <c r="U27" s="1"/>
    </row>
    <row r="28" spans="1:13" s="984" customFormat="1" ht="11.25">
      <c r="A28" s="2" t="s">
        <v>885</v>
      </c>
      <c r="B28" s="2"/>
      <c r="C28" s="2"/>
      <c r="D28" s="2"/>
      <c r="E28" s="2"/>
      <c r="F28" s="2"/>
      <c r="G28" s="1"/>
      <c r="H28" s="1"/>
      <c r="I28" s="1"/>
      <c r="M28" s="1499"/>
    </row>
  </sheetData>
  <sheetProtection/>
  <mergeCells count="11">
    <mergeCell ref="O3:O4"/>
    <mergeCell ref="P3:P4"/>
    <mergeCell ref="Q3:Q4"/>
    <mergeCell ref="U3:U4"/>
    <mergeCell ref="A18:A19"/>
    <mergeCell ref="A3:B4"/>
    <mergeCell ref="C3:C4"/>
    <mergeCell ref="F3:F4"/>
    <mergeCell ref="G3:G4"/>
    <mergeCell ref="I3:I4"/>
    <mergeCell ref="L3:L4"/>
  </mergeCells>
  <printOptions/>
  <pageMargins left="0.5905511811023623" right="0.7086614173228347" top="0.5905511811023623" bottom="0.3937007874015748" header="0.5118110236220472" footer="0.1968503937007874"/>
  <pageSetup horizontalDpi="600" verticalDpi="600" orientation="landscape" paperSize="9" scale="98" r:id="rId1"/>
  <headerFooter alignWithMargins="0">
    <oddFooter>&amp;L&amp;"ＭＳ Ｐ明朝,標準"&amp;10－26－</oddFooter>
  </headerFooter>
</worksheet>
</file>

<file path=xl/worksheets/sheet7.xml><?xml version="1.0" encoding="utf-8"?>
<worksheet xmlns="http://schemas.openxmlformats.org/spreadsheetml/2006/main" xmlns:r="http://schemas.openxmlformats.org/officeDocument/2006/relationships">
  <dimension ref="A1:N48"/>
  <sheetViews>
    <sheetView view="pageLayout" zoomScaleSheetLayoutView="100" workbookViewId="0" topLeftCell="A1">
      <selection activeCell="A2" sqref="A2:W43"/>
    </sheetView>
  </sheetViews>
  <sheetFormatPr defaultColWidth="9.00390625" defaultRowHeight="13.5"/>
  <cols>
    <col min="1" max="1" width="2.625" style="974" customWidth="1"/>
    <col min="2" max="2" width="23.625" style="974" customWidth="1"/>
    <col min="3" max="3" width="2.75390625" style="974" customWidth="1"/>
    <col min="4" max="14" width="9.375" style="974" customWidth="1"/>
    <col min="15" max="16384" width="9.00390625" style="974" customWidth="1"/>
  </cols>
  <sheetData>
    <row r="1" spans="1:14" ht="16.5" customHeight="1" thickBot="1">
      <c r="A1" s="419" t="s">
        <v>886</v>
      </c>
      <c r="B1" s="419"/>
      <c r="C1" s="419"/>
      <c r="D1" s="420"/>
      <c r="E1" s="1500"/>
      <c r="F1" s="1500"/>
      <c r="G1" s="1500"/>
      <c r="H1" s="1500"/>
      <c r="I1" s="1500"/>
      <c r="J1" s="1501"/>
      <c r="K1" s="1501"/>
      <c r="L1" s="1500"/>
      <c r="M1" s="1500"/>
      <c r="N1" s="1502" t="s">
        <v>887</v>
      </c>
    </row>
    <row r="2" spans="1:14" ht="16.5" customHeight="1">
      <c r="A2" s="965" t="s">
        <v>293</v>
      </c>
      <c r="B2" s="966"/>
      <c r="C2" s="967"/>
      <c r="D2" s="1503" t="s">
        <v>46</v>
      </c>
      <c r="E2" s="1504" t="s">
        <v>54</v>
      </c>
      <c r="F2" s="1504" t="s">
        <v>47</v>
      </c>
      <c r="G2" s="1504" t="s">
        <v>888</v>
      </c>
      <c r="H2" s="1504" t="s">
        <v>889</v>
      </c>
      <c r="I2" s="1504" t="s">
        <v>890</v>
      </c>
      <c r="J2" s="1504" t="s">
        <v>673</v>
      </c>
      <c r="K2" s="1504" t="s">
        <v>674</v>
      </c>
      <c r="L2" s="966" t="s">
        <v>399</v>
      </c>
      <c r="M2" s="966"/>
      <c r="N2" s="1505" t="s">
        <v>891</v>
      </c>
    </row>
    <row r="3" spans="1:14" ht="13.5" customHeight="1" thickBot="1">
      <c r="A3" s="968"/>
      <c r="B3" s="969"/>
      <c r="C3" s="970"/>
      <c r="D3" s="1506"/>
      <c r="E3" s="1507"/>
      <c r="F3" s="1507"/>
      <c r="G3" s="1507"/>
      <c r="H3" s="1507"/>
      <c r="I3" s="1507"/>
      <c r="J3" s="1507"/>
      <c r="K3" s="1507"/>
      <c r="L3" s="1508" t="s">
        <v>677</v>
      </c>
      <c r="M3" s="527" t="s">
        <v>723</v>
      </c>
      <c r="N3" s="1509"/>
    </row>
    <row r="4" spans="1:14" ht="12.75" customHeight="1">
      <c r="A4" s="971" t="s">
        <v>48</v>
      </c>
      <c r="B4" s="1510"/>
      <c r="C4" s="1202"/>
      <c r="D4" s="1511">
        <v>1295</v>
      </c>
      <c r="E4" s="1440">
        <v>1151</v>
      </c>
      <c r="F4" s="1440">
        <v>1245</v>
      </c>
      <c r="G4" s="1440">
        <v>1247</v>
      </c>
      <c r="H4" s="1440">
        <v>1157</v>
      </c>
      <c r="I4" s="1440">
        <v>1151</v>
      </c>
      <c r="J4" s="1440">
        <v>1092</v>
      </c>
      <c r="K4" s="1440">
        <v>980</v>
      </c>
      <c r="L4" s="1512">
        <f>L5+L15</f>
        <v>930</v>
      </c>
      <c r="M4" s="1513">
        <f>M5+M15</f>
        <v>41</v>
      </c>
      <c r="N4" s="1514">
        <v>933</v>
      </c>
    </row>
    <row r="5" spans="1:14" ht="12.75" customHeight="1">
      <c r="A5" s="884" t="s">
        <v>49</v>
      </c>
      <c r="B5" s="885"/>
      <c r="C5" s="959"/>
      <c r="D5" s="1515">
        <v>194</v>
      </c>
      <c r="E5" s="1516">
        <v>177</v>
      </c>
      <c r="F5" s="1516">
        <v>192</v>
      </c>
      <c r="G5" s="1516">
        <v>231</v>
      </c>
      <c r="H5" s="1516">
        <v>214</v>
      </c>
      <c r="I5" s="1516">
        <v>218</v>
      </c>
      <c r="J5" s="1516">
        <v>188</v>
      </c>
      <c r="K5" s="1516">
        <v>154</v>
      </c>
      <c r="L5" s="1517">
        <f>SUM(L6:L14)</f>
        <v>149</v>
      </c>
      <c r="M5" s="1518">
        <f>SUM(M6:M14)</f>
        <v>1</v>
      </c>
      <c r="N5" s="1519">
        <v>157</v>
      </c>
    </row>
    <row r="6" spans="1:14" ht="12.75" customHeight="1">
      <c r="A6" s="440"/>
      <c r="B6" s="1520" t="s">
        <v>892</v>
      </c>
      <c r="C6" s="1521"/>
      <c r="D6" s="1522" t="s">
        <v>131</v>
      </c>
      <c r="E6" s="1523">
        <v>2</v>
      </c>
      <c r="F6" s="1523" t="s">
        <v>131</v>
      </c>
      <c r="G6" s="1523" t="s">
        <v>131</v>
      </c>
      <c r="H6" s="1523">
        <v>2</v>
      </c>
      <c r="I6" s="1523">
        <v>1</v>
      </c>
      <c r="J6" s="1523" t="s">
        <v>868</v>
      </c>
      <c r="K6" s="1523" t="s">
        <v>868</v>
      </c>
      <c r="L6" s="1524" t="s">
        <v>868</v>
      </c>
      <c r="M6" s="1525" t="s">
        <v>868</v>
      </c>
      <c r="N6" s="1526" t="s">
        <v>868</v>
      </c>
    </row>
    <row r="7" spans="1:14" ht="12.75" customHeight="1">
      <c r="A7" s="440"/>
      <c r="B7" s="1527" t="s">
        <v>893</v>
      </c>
      <c r="C7" s="954"/>
      <c r="D7" s="509">
        <v>4</v>
      </c>
      <c r="E7" s="947">
        <v>5</v>
      </c>
      <c r="F7" s="947">
        <v>4</v>
      </c>
      <c r="G7" s="947">
        <v>5</v>
      </c>
      <c r="H7" s="947">
        <v>8</v>
      </c>
      <c r="I7" s="947">
        <v>4</v>
      </c>
      <c r="J7" s="947">
        <v>3</v>
      </c>
      <c r="K7" s="947">
        <v>3</v>
      </c>
      <c r="L7" s="948" t="s">
        <v>868</v>
      </c>
      <c r="M7" s="512" t="s">
        <v>868</v>
      </c>
      <c r="N7" s="513">
        <v>3</v>
      </c>
    </row>
    <row r="8" spans="1:14" ht="12.75" customHeight="1">
      <c r="A8" s="440"/>
      <c r="B8" s="1527" t="s">
        <v>894</v>
      </c>
      <c r="C8" s="954"/>
      <c r="D8" s="509">
        <v>54</v>
      </c>
      <c r="E8" s="947">
        <v>56</v>
      </c>
      <c r="F8" s="947">
        <v>53</v>
      </c>
      <c r="G8" s="947">
        <v>64</v>
      </c>
      <c r="H8" s="947">
        <v>58</v>
      </c>
      <c r="I8" s="947">
        <v>63</v>
      </c>
      <c r="J8" s="947">
        <v>52</v>
      </c>
      <c r="K8" s="947">
        <v>41</v>
      </c>
      <c r="L8" s="948">
        <v>40</v>
      </c>
      <c r="M8" s="512">
        <v>1</v>
      </c>
      <c r="N8" s="513">
        <v>37</v>
      </c>
    </row>
    <row r="9" spans="1:14" ht="12.75" customHeight="1">
      <c r="A9" s="440"/>
      <c r="B9" s="1527" t="s">
        <v>895</v>
      </c>
      <c r="C9" s="954"/>
      <c r="D9" s="509">
        <v>41</v>
      </c>
      <c r="E9" s="947">
        <v>35</v>
      </c>
      <c r="F9" s="947">
        <v>47</v>
      </c>
      <c r="G9" s="947">
        <v>56</v>
      </c>
      <c r="H9" s="947">
        <v>44</v>
      </c>
      <c r="I9" s="947">
        <v>45</v>
      </c>
      <c r="J9" s="947">
        <v>40</v>
      </c>
      <c r="K9" s="947">
        <v>38</v>
      </c>
      <c r="L9" s="948">
        <v>31</v>
      </c>
      <c r="M9" s="512" t="s">
        <v>868</v>
      </c>
      <c r="N9" s="513">
        <v>33</v>
      </c>
    </row>
    <row r="10" spans="1:14" ht="12.75" customHeight="1">
      <c r="A10" s="440"/>
      <c r="B10" s="1527" t="s">
        <v>896</v>
      </c>
      <c r="C10" s="954"/>
      <c r="D10" s="509">
        <v>5</v>
      </c>
      <c r="E10" s="947">
        <v>3</v>
      </c>
      <c r="F10" s="947">
        <v>4</v>
      </c>
      <c r="G10" s="947">
        <v>4</v>
      </c>
      <c r="H10" s="947">
        <v>3</v>
      </c>
      <c r="I10" s="947">
        <v>4</v>
      </c>
      <c r="J10" s="947">
        <v>7</v>
      </c>
      <c r="K10" s="947">
        <v>2</v>
      </c>
      <c r="L10" s="948">
        <v>5</v>
      </c>
      <c r="M10" s="512" t="s">
        <v>868</v>
      </c>
      <c r="N10" s="513">
        <v>5</v>
      </c>
    </row>
    <row r="11" spans="1:14" ht="12.75" customHeight="1">
      <c r="A11" s="440"/>
      <c r="B11" s="1527" t="s">
        <v>897</v>
      </c>
      <c r="C11" s="954"/>
      <c r="D11" s="509">
        <v>9</v>
      </c>
      <c r="E11" s="947">
        <v>8</v>
      </c>
      <c r="F11" s="947">
        <v>5</v>
      </c>
      <c r="G11" s="947">
        <v>5</v>
      </c>
      <c r="H11" s="947">
        <v>5</v>
      </c>
      <c r="I11" s="947">
        <v>5</v>
      </c>
      <c r="J11" s="947">
        <v>4</v>
      </c>
      <c r="K11" s="947">
        <v>4</v>
      </c>
      <c r="L11" s="948">
        <v>4</v>
      </c>
      <c r="M11" s="512" t="s">
        <v>868</v>
      </c>
      <c r="N11" s="513">
        <v>5</v>
      </c>
    </row>
    <row r="12" spans="1:14" ht="12.75" customHeight="1">
      <c r="A12" s="440"/>
      <c r="B12" s="1527" t="s">
        <v>898</v>
      </c>
      <c r="C12" s="954"/>
      <c r="D12" s="509">
        <v>6</v>
      </c>
      <c r="E12" s="947">
        <v>4</v>
      </c>
      <c r="F12" s="947">
        <v>6</v>
      </c>
      <c r="G12" s="947">
        <v>8</v>
      </c>
      <c r="H12" s="947">
        <v>6</v>
      </c>
      <c r="I12" s="947">
        <v>5</v>
      </c>
      <c r="J12" s="947">
        <v>5</v>
      </c>
      <c r="K12" s="947">
        <v>5</v>
      </c>
      <c r="L12" s="948">
        <v>4</v>
      </c>
      <c r="M12" s="512" t="s">
        <v>868</v>
      </c>
      <c r="N12" s="513">
        <v>4</v>
      </c>
    </row>
    <row r="13" spans="1:14" ht="12.75" customHeight="1">
      <c r="A13" s="440"/>
      <c r="B13" s="1527" t="s">
        <v>899</v>
      </c>
      <c r="C13" s="954"/>
      <c r="D13" s="509">
        <v>36</v>
      </c>
      <c r="E13" s="947">
        <v>23</v>
      </c>
      <c r="F13" s="947">
        <v>40</v>
      </c>
      <c r="G13" s="947">
        <v>42</v>
      </c>
      <c r="H13" s="947">
        <v>44</v>
      </c>
      <c r="I13" s="947">
        <v>50</v>
      </c>
      <c r="J13" s="947">
        <v>40</v>
      </c>
      <c r="K13" s="947">
        <v>33</v>
      </c>
      <c r="L13" s="948">
        <v>38</v>
      </c>
      <c r="M13" s="512" t="s">
        <v>868</v>
      </c>
      <c r="N13" s="513">
        <v>37</v>
      </c>
    </row>
    <row r="14" spans="1:14" ht="12.75" customHeight="1">
      <c r="A14" s="949"/>
      <c r="B14" s="1528" t="s">
        <v>900</v>
      </c>
      <c r="C14" s="1529"/>
      <c r="D14" s="1530">
        <v>39</v>
      </c>
      <c r="E14" s="950">
        <v>41</v>
      </c>
      <c r="F14" s="950">
        <v>33</v>
      </c>
      <c r="G14" s="950">
        <v>47</v>
      </c>
      <c r="H14" s="950">
        <v>44</v>
      </c>
      <c r="I14" s="950">
        <v>41</v>
      </c>
      <c r="J14" s="950">
        <v>37</v>
      </c>
      <c r="K14" s="950">
        <v>28</v>
      </c>
      <c r="L14" s="951">
        <v>27</v>
      </c>
      <c r="M14" s="1531" t="s">
        <v>868</v>
      </c>
      <c r="N14" s="1532">
        <v>33</v>
      </c>
    </row>
    <row r="15" spans="1:14" ht="12.75" customHeight="1">
      <c r="A15" s="884" t="s">
        <v>50</v>
      </c>
      <c r="B15" s="885"/>
      <c r="C15" s="959"/>
      <c r="D15" s="1533">
        <v>1101</v>
      </c>
      <c r="E15" s="1534">
        <v>974</v>
      </c>
      <c r="F15" s="1534">
        <v>1053</v>
      </c>
      <c r="G15" s="1534">
        <v>1016</v>
      </c>
      <c r="H15" s="1534">
        <v>943</v>
      </c>
      <c r="I15" s="1534">
        <v>933</v>
      </c>
      <c r="J15" s="1534">
        <v>904</v>
      </c>
      <c r="K15" s="1534">
        <v>826</v>
      </c>
      <c r="L15" s="1535">
        <f>SUM(L16:L43)</f>
        <v>781</v>
      </c>
      <c r="M15" s="1536">
        <f>SUM(M16:M43)</f>
        <v>40</v>
      </c>
      <c r="N15" s="1537">
        <v>776</v>
      </c>
    </row>
    <row r="16" spans="1:14" ht="12.75" customHeight="1">
      <c r="A16" s="440"/>
      <c r="B16" s="1520" t="s">
        <v>901</v>
      </c>
      <c r="C16" s="1521"/>
      <c r="D16" s="1522">
        <v>3</v>
      </c>
      <c r="E16" s="1523">
        <v>3</v>
      </c>
      <c r="F16" s="1523">
        <v>4</v>
      </c>
      <c r="G16" s="1523">
        <v>4</v>
      </c>
      <c r="H16" s="1523">
        <v>7</v>
      </c>
      <c r="I16" s="1523">
        <v>9</v>
      </c>
      <c r="J16" s="1523">
        <v>10</v>
      </c>
      <c r="K16" s="1523">
        <v>10</v>
      </c>
      <c r="L16" s="1524">
        <v>8</v>
      </c>
      <c r="M16" s="1525" t="s">
        <v>868</v>
      </c>
      <c r="N16" s="1526">
        <v>5</v>
      </c>
    </row>
    <row r="17" spans="1:14" ht="12.75" customHeight="1">
      <c r="A17" s="440"/>
      <c r="B17" s="1527" t="s">
        <v>902</v>
      </c>
      <c r="C17" s="954"/>
      <c r="D17" s="509">
        <v>63</v>
      </c>
      <c r="E17" s="947">
        <v>56</v>
      </c>
      <c r="F17" s="947">
        <v>49</v>
      </c>
      <c r="G17" s="947">
        <v>51</v>
      </c>
      <c r="H17" s="947">
        <v>45</v>
      </c>
      <c r="I17" s="947">
        <v>41</v>
      </c>
      <c r="J17" s="947">
        <v>32</v>
      </c>
      <c r="K17" s="947">
        <v>27</v>
      </c>
      <c r="L17" s="948">
        <v>23</v>
      </c>
      <c r="M17" s="512" t="s">
        <v>868</v>
      </c>
      <c r="N17" s="513">
        <v>19</v>
      </c>
    </row>
    <row r="18" spans="1:14" ht="12.75" customHeight="1">
      <c r="A18" s="440"/>
      <c r="B18" s="1527" t="s">
        <v>903</v>
      </c>
      <c r="C18" s="954"/>
      <c r="D18" s="509">
        <v>38</v>
      </c>
      <c r="E18" s="947">
        <v>31</v>
      </c>
      <c r="F18" s="947">
        <v>29</v>
      </c>
      <c r="G18" s="947">
        <v>30</v>
      </c>
      <c r="H18" s="947">
        <v>26</v>
      </c>
      <c r="I18" s="947">
        <v>24</v>
      </c>
      <c r="J18" s="947">
        <v>21</v>
      </c>
      <c r="K18" s="947">
        <v>22</v>
      </c>
      <c r="L18" s="948">
        <v>19</v>
      </c>
      <c r="M18" s="512" t="s">
        <v>868</v>
      </c>
      <c r="N18" s="513">
        <v>14</v>
      </c>
    </row>
    <row r="19" spans="1:14" ht="12.75" customHeight="1">
      <c r="A19" s="440"/>
      <c r="B19" s="1527" t="s">
        <v>904</v>
      </c>
      <c r="C19" s="954"/>
      <c r="D19" s="509">
        <v>57</v>
      </c>
      <c r="E19" s="947">
        <v>60</v>
      </c>
      <c r="F19" s="947">
        <v>67</v>
      </c>
      <c r="G19" s="947">
        <v>74</v>
      </c>
      <c r="H19" s="947">
        <v>66</v>
      </c>
      <c r="I19" s="947">
        <v>61</v>
      </c>
      <c r="J19" s="947">
        <v>64</v>
      </c>
      <c r="K19" s="947">
        <v>57</v>
      </c>
      <c r="L19" s="948">
        <v>50</v>
      </c>
      <c r="M19" s="512">
        <v>3</v>
      </c>
      <c r="N19" s="513">
        <v>57</v>
      </c>
    </row>
    <row r="20" spans="1:14" ht="12.75" customHeight="1">
      <c r="A20" s="440"/>
      <c r="B20" s="1527" t="s">
        <v>905</v>
      </c>
      <c r="C20" s="954"/>
      <c r="D20" s="509">
        <v>23</v>
      </c>
      <c r="E20" s="947">
        <v>21</v>
      </c>
      <c r="F20" s="947">
        <v>20</v>
      </c>
      <c r="G20" s="947">
        <v>17</v>
      </c>
      <c r="H20" s="947">
        <v>17</v>
      </c>
      <c r="I20" s="947">
        <v>15</v>
      </c>
      <c r="J20" s="947">
        <v>11</v>
      </c>
      <c r="K20" s="947">
        <v>11</v>
      </c>
      <c r="L20" s="948">
        <v>12</v>
      </c>
      <c r="M20" s="512">
        <v>1</v>
      </c>
      <c r="N20" s="513">
        <v>8</v>
      </c>
    </row>
    <row r="21" spans="1:14" ht="12.75" customHeight="1">
      <c r="A21" s="440"/>
      <c r="B21" s="1527" t="s">
        <v>906</v>
      </c>
      <c r="C21" s="954"/>
      <c r="D21" s="509">
        <v>39</v>
      </c>
      <c r="E21" s="947">
        <v>31</v>
      </c>
      <c r="F21" s="947">
        <v>29</v>
      </c>
      <c r="G21" s="947">
        <v>23</v>
      </c>
      <c r="H21" s="947">
        <v>26</v>
      </c>
      <c r="I21" s="947">
        <v>34</v>
      </c>
      <c r="J21" s="947">
        <v>28</v>
      </c>
      <c r="K21" s="947">
        <v>25</v>
      </c>
      <c r="L21" s="948">
        <v>24</v>
      </c>
      <c r="M21" s="512" t="s">
        <v>868</v>
      </c>
      <c r="N21" s="513">
        <v>34</v>
      </c>
    </row>
    <row r="22" spans="1:14" ht="12.75" customHeight="1">
      <c r="A22" s="440"/>
      <c r="B22" s="1527" t="s">
        <v>907</v>
      </c>
      <c r="C22" s="954"/>
      <c r="D22" s="509">
        <v>68</v>
      </c>
      <c r="E22" s="947">
        <v>54</v>
      </c>
      <c r="F22" s="947">
        <v>48</v>
      </c>
      <c r="G22" s="947">
        <v>40</v>
      </c>
      <c r="H22" s="947">
        <v>23</v>
      </c>
      <c r="I22" s="947">
        <v>33</v>
      </c>
      <c r="J22" s="947">
        <v>22</v>
      </c>
      <c r="K22" s="947">
        <v>20</v>
      </c>
      <c r="L22" s="948">
        <v>22</v>
      </c>
      <c r="M22" s="512">
        <v>7</v>
      </c>
      <c r="N22" s="513">
        <v>24</v>
      </c>
    </row>
    <row r="23" spans="1:14" ht="12.75" customHeight="1">
      <c r="A23" s="440"/>
      <c r="B23" s="1527" t="s">
        <v>908</v>
      </c>
      <c r="C23" s="954" t="s">
        <v>909</v>
      </c>
      <c r="D23" s="509">
        <v>80</v>
      </c>
      <c r="E23" s="947">
        <v>79</v>
      </c>
      <c r="F23" s="947">
        <v>84</v>
      </c>
      <c r="G23" s="947">
        <v>79</v>
      </c>
      <c r="H23" s="947">
        <v>75</v>
      </c>
      <c r="I23" s="947">
        <v>67</v>
      </c>
      <c r="J23" s="947">
        <v>66</v>
      </c>
      <c r="K23" s="947">
        <v>44</v>
      </c>
      <c r="L23" s="948">
        <v>44</v>
      </c>
      <c r="M23" s="512">
        <v>3</v>
      </c>
      <c r="N23" s="513">
        <v>42</v>
      </c>
    </row>
    <row r="24" spans="1:14" ht="12.75" customHeight="1">
      <c r="A24" s="440"/>
      <c r="B24" s="1527" t="s">
        <v>910</v>
      </c>
      <c r="C24" s="954"/>
      <c r="D24" s="509">
        <v>8</v>
      </c>
      <c r="E24" s="947">
        <v>6</v>
      </c>
      <c r="F24" s="947">
        <v>8</v>
      </c>
      <c r="G24" s="947">
        <v>7</v>
      </c>
      <c r="H24" s="947">
        <v>5</v>
      </c>
      <c r="I24" s="947">
        <v>4</v>
      </c>
      <c r="J24" s="947">
        <v>1</v>
      </c>
      <c r="K24" s="947">
        <v>3</v>
      </c>
      <c r="L24" s="948">
        <v>2</v>
      </c>
      <c r="M24" s="512">
        <v>1</v>
      </c>
      <c r="N24" s="513">
        <v>3</v>
      </c>
    </row>
    <row r="25" spans="1:14" ht="12.75" customHeight="1">
      <c r="A25" s="440"/>
      <c r="B25" s="1527" t="s">
        <v>911</v>
      </c>
      <c r="C25" s="954"/>
      <c r="D25" s="509">
        <v>21</v>
      </c>
      <c r="E25" s="947">
        <v>19</v>
      </c>
      <c r="F25" s="947">
        <v>22</v>
      </c>
      <c r="G25" s="947">
        <v>19</v>
      </c>
      <c r="H25" s="947">
        <v>18</v>
      </c>
      <c r="I25" s="947">
        <v>18</v>
      </c>
      <c r="J25" s="947">
        <v>13</v>
      </c>
      <c r="K25" s="947">
        <v>12</v>
      </c>
      <c r="L25" s="948">
        <v>9</v>
      </c>
      <c r="M25" s="512">
        <v>1</v>
      </c>
      <c r="N25" s="513">
        <v>9</v>
      </c>
    </row>
    <row r="26" spans="1:14" ht="12.75" customHeight="1">
      <c r="A26" s="440"/>
      <c r="B26" s="1527" t="s">
        <v>912</v>
      </c>
      <c r="C26" s="954" t="s">
        <v>909</v>
      </c>
      <c r="D26" s="509">
        <v>3</v>
      </c>
      <c r="E26" s="947">
        <v>2</v>
      </c>
      <c r="F26" s="947">
        <v>5</v>
      </c>
      <c r="G26" s="947">
        <v>2</v>
      </c>
      <c r="H26" s="947">
        <v>1</v>
      </c>
      <c r="I26" s="947">
        <v>0</v>
      </c>
      <c r="J26" s="947" t="s">
        <v>868</v>
      </c>
      <c r="K26" s="947" t="s">
        <v>868</v>
      </c>
      <c r="L26" s="948" t="s">
        <v>868</v>
      </c>
      <c r="M26" s="512" t="s">
        <v>868</v>
      </c>
      <c r="N26" s="513" t="s">
        <v>868</v>
      </c>
    </row>
    <row r="27" spans="1:14" ht="12.75" customHeight="1">
      <c r="A27" s="440"/>
      <c r="B27" s="1527" t="s">
        <v>913</v>
      </c>
      <c r="C27" s="954"/>
      <c r="D27" s="509">
        <v>26</v>
      </c>
      <c r="E27" s="947">
        <v>23</v>
      </c>
      <c r="F27" s="947">
        <v>28</v>
      </c>
      <c r="G27" s="947">
        <v>23</v>
      </c>
      <c r="H27" s="947">
        <v>26</v>
      </c>
      <c r="I27" s="947">
        <v>19</v>
      </c>
      <c r="J27" s="947">
        <v>19</v>
      </c>
      <c r="K27" s="947">
        <v>14</v>
      </c>
      <c r="L27" s="948">
        <v>16</v>
      </c>
      <c r="M27" s="512">
        <v>1</v>
      </c>
      <c r="N27" s="513">
        <v>17</v>
      </c>
    </row>
    <row r="28" spans="1:14" ht="12.75" customHeight="1">
      <c r="A28" s="440"/>
      <c r="B28" s="1527" t="s">
        <v>914</v>
      </c>
      <c r="C28" s="954"/>
      <c r="D28" s="509">
        <v>77</v>
      </c>
      <c r="E28" s="947">
        <v>62</v>
      </c>
      <c r="F28" s="947">
        <v>70</v>
      </c>
      <c r="G28" s="947">
        <v>67</v>
      </c>
      <c r="H28" s="947">
        <v>46</v>
      </c>
      <c r="I28" s="947">
        <v>42</v>
      </c>
      <c r="J28" s="947">
        <v>40</v>
      </c>
      <c r="K28" s="947">
        <v>38</v>
      </c>
      <c r="L28" s="948">
        <v>36</v>
      </c>
      <c r="M28" s="512">
        <v>3</v>
      </c>
      <c r="N28" s="513">
        <v>31</v>
      </c>
    </row>
    <row r="29" spans="1:14" ht="12.75" customHeight="1">
      <c r="A29" s="440"/>
      <c r="B29" s="1527" t="s">
        <v>915</v>
      </c>
      <c r="C29" s="954"/>
      <c r="D29" s="509">
        <v>15</v>
      </c>
      <c r="E29" s="947">
        <v>12</v>
      </c>
      <c r="F29" s="947">
        <v>15</v>
      </c>
      <c r="G29" s="947">
        <v>15</v>
      </c>
      <c r="H29" s="947">
        <v>10</v>
      </c>
      <c r="I29" s="947">
        <v>7</v>
      </c>
      <c r="J29" s="947">
        <v>10</v>
      </c>
      <c r="K29" s="947">
        <v>6</v>
      </c>
      <c r="L29" s="948">
        <v>5</v>
      </c>
      <c r="M29" s="512">
        <v>1</v>
      </c>
      <c r="N29" s="513">
        <v>2</v>
      </c>
    </row>
    <row r="30" spans="1:14" ht="12.75" customHeight="1">
      <c r="A30" s="440"/>
      <c r="B30" s="1527" t="s">
        <v>916</v>
      </c>
      <c r="C30" s="954"/>
      <c r="D30" s="509">
        <v>42</v>
      </c>
      <c r="E30" s="947">
        <v>41</v>
      </c>
      <c r="F30" s="947">
        <v>60</v>
      </c>
      <c r="G30" s="947">
        <v>70</v>
      </c>
      <c r="H30" s="947">
        <v>71</v>
      </c>
      <c r="I30" s="947">
        <v>58</v>
      </c>
      <c r="J30" s="947">
        <v>51</v>
      </c>
      <c r="K30" s="947">
        <v>70</v>
      </c>
      <c r="L30" s="948">
        <v>68</v>
      </c>
      <c r="M30" s="512">
        <v>4</v>
      </c>
      <c r="N30" s="513">
        <v>69</v>
      </c>
    </row>
    <row r="31" spans="1:14" ht="12.75" customHeight="1">
      <c r="A31" s="440"/>
      <c r="B31" s="1527" t="s">
        <v>917</v>
      </c>
      <c r="C31" s="954"/>
      <c r="D31" s="509">
        <v>36</v>
      </c>
      <c r="E31" s="947">
        <v>30</v>
      </c>
      <c r="F31" s="947">
        <v>39</v>
      </c>
      <c r="G31" s="947">
        <v>47</v>
      </c>
      <c r="H31" s="947">
        <v>44</v>
      </c>
      <c r="I31" s="947">
        <v>53</v>
      </c>
      <c r="J31" s="947">
        <v>54</v>
      </c>
      <c r="K31" s="947">
        <v>47</v>
      </c>
      <c r="L31" s="948">
        <v>55</v>
      </c>
      <c r="M31" s="512">
        <v>6</v>
      </c>
      <c r="N31" s="513">
        <v>58</v>
      </c>
    </row>
    <row r="32" spans="1:14" ht="12.75" customHeight="1">
      <c r="A32" s="440"/>
      <c r="B32" s="1527" t="s">
        <v>918</v>
      </c>
      <c r="C32" s="954"/>
      <c r="D32" s="509">
        <v>25</v>
      </c>
      <c r="E32" s="947">
        <v>25</v>
      </c>
      <c r="F32" s="947">
        <v>28</v>
      </c>
      <c r="G32" s="947">
        <v>22</v>
      </c>
      <c r="H32" s="947">
        <v>14</v>
      </c>
      <c r="I32" s="947">
        <v>12</v>
      </c>
      <c r="J32" s="947">
        <v>10</v>
      </c>
      <c r="K32" s="947">
        <v>9</v>
      </c>
      <c r="L32" s="948">
        <v>7</v>
      </c>
      <c r="M32" s="512" t="s">
        <v>868</v>
      </c>
      <c r="N32" s="513">
        <v>6</v>
      </c>
    </row>
    <row r="33" spans="1:14" ht="12.75" customHeight="1">
      <c r="A33" s="440"/>
      <c r="B33" s="1527" t="s">
        <v>919</v>
      </c>
      <c r="C33" s="954"/>
      <c r="D33" s="509">
        <v>50</v>
      </c>
      <c r="E33" s="947">
        <v>43</v>
      </c>
      <c r="F33" s="947">
        <v>38</v>
      </c>
      <c r="G33" s="947">
        <v>38</v>
      </c>
      <c r="H33" s="947">
        <v>33</v>
      </c>
      <c r="I33" s="947">
        <v>29</v>
      </c>
      <c r="J33" s="947">
        <v>25</v>
      </c>
      <c r="K33" s="947">
        <v>23</v>
      </c>
      <c r="L33" s="948">
        <v>23</v>
      </c>
      <c r="M33" s="512" t="s">
        <v>868</v>
      </c>
      <c r="N33" s="513">
        <v>18</v>
      </c>
    </row>
    <row r="34" spans="1:14" ht="12.75" customHeight="1">
      <c r="A34" s="440"/>
      <c r="B34" s="1527" t="s">
        <v>920</v>
      </c>
      <c r="C34" s="954" t="s">
        <v>909</v>
      </c>
      <c r="D34" s="509">
        <v>24</v>
      </c>
      <c r="E34" s="947">
        <v>20</v>
      </c>
      <c r="F34" s="947">
        <v>26</v>
      </c>
      <c r="G34" s="947">
        <v>15</v>
      </c>
      <c r="H34" s="947">
        <v>15</v>
      </c>
      <c r="I34" s="947">
        <v>13</v>
      </c>
      <c r="J34" s="947">
        <v>12</v>
      </c>
      <c r="K34" s="947" t="s">
        <v>868</v>
      </c>
      <c r="L34" s="948" t="s">
        <v>868</v>
      </c>
      <c r="M34" s="512" t="s">
        <v>868</v>
      </c>
      <c r="N34" s="513" t="s">
        <v>868</v>
      </c>
    </row>
    <row r="35" spans="1:14" ht="12.75" customHeight="1">
      <c r="A35" s="440"/>
      <c r="B35" s="1527" t="s">
        <v>921</v>
      </c>
      <c r="C35" s="954" t="s">
        <v>909</v>
      </c>
      <c r="D35" s="509">
        <v>9</v>
      </c>
      <c r="E35" s="947">
        <v>7</v>
      </c>
      <c r="F35" s="947">
        <v>10</v>
      </c>
      <c r="G35" s="947">
        <v>6</v>
      </c>
      <c r="H35" s="947">
        <v>3</v>
      </c>
      <c r="I35" s="947">
        <v>8</v>
      </c>
      <c r="J35" s="947">
        <v>7</v>
      </c>
      <c r="K35" s="947" t="s">
        <v>868</v>
      </c>
      <c r="L35" s="948" t="s">
        <v>868</v>
      </c>
      <c r="M35" s="512" t="s">
        <v>868</v>
      </c>
      <c r="N35" s="513" t="s">
        <v>868</v>
      </c>
    </row>
    <row r="36" spans="1:14" ht="12.75" customHeight="1">
      <c r="A36" s="440"/>
      <c r="B36" s="1527" t="s">
        <v>922</v>
      </c>
      <c r="C36" s="954"/>
      <c r="D36" s="509">
        <v>62</v>
      </c>
      <c r="E36" s="947">
        <v>52</v>
      </c>
      <c r="F36" s="947">
        <v>57</v>
      </c>
      <c r="G36" s="947">
        <v>51</v>
      </c>
      <c r="H36" s="947">
        <v>51</v>
      </c>
      <c r="I36" s="947">
        <v>47</v>
      </c>
      <c r="J36" s="947">
        <v>48</v>
      </c>
      <c r="K36" s="947">
        <v>49</v>
      </c>
      <c r="L36" s="948">
        <v>48</v>
      </c>
      <c r="M36" s="512" t="s">
        <v>868</v>
      </c>
      <c r="N36" s="513">
        <v>40</v>
      </c>
    </row>
    <row r="37" spans="1:14" ht="12.75" customHeight="1">
      <c r="A37" s="440"/>
      <c r="B37" s="1527" t="s">
        <v>923</v>
      </c>
      <c r="C37" s="954"/>
      <c r="D37" s="509">
        <v>5</v>
      </c>
      <c r="E37" s="947">
        <v>4</v>
      </c>
      <c r="F37" s="947">
        <v>1</v>
      </c>
      <c r="G37" s="947">
        <v>1</v>
      </c>
      <c r="H37" s="947">
        <v>3</v>
      </c>
      <c r="I37" s="947">
        <v>2</v>
      </c>
      <c r="J37" s="947">
        <v>1</v>
      </c>
      <c r="K37" s="947">
        <v>24</v>
      </c>
      <c r="L37" s="948">
        <v>18</v>
      </c>
      <c r="M37" s="512">
        <v>1</v>
      </c>
      <c r="N37" s="513">
        <v>18</v>
      </c>
    </row>
    <row r="38" spans="1:14" ht="12.75" customHeight="1">
      <c r="A38" s="440"/>
      <c r="B38" s="1527" t="s">
        <v>924</v>
      </c>
      <c r="C38" s="954"/>
      <c r="D38" s="509">
        <v>53</v>
      </c>
      <c r="E38" s="947">
        <v>38</v>
      </c>
      <c r="F38" s="947">
        <v>58</v>
      </c>
      <c r="G38" s="947">
        <v>56</v>
      </c>
      <c r="H38" s="947">
        <v>58</v>
      </c>
      <c r="I38" s="947">
        <v>64</v>
      </c>
      <c r="J38" s="947">
        <v>64</v>
      </c>
      <c r="K38" s="947">
        <v>67</v>
      </c>
      <c r="L38" s="948">
        <v>73</v>
      </c>
      <c r="M38" s="512" t="s">
        <v>868</v>
      </c>
      <c r="N38" s="513">
        <v>61</v>
      </c>
    </row>
    <row r="39" spans="1:14" ht="12.75" customHeight="1">
      <c r="A39" s="440"/>
      <c r="B39" s="1527" t="s">
        <v>925</v>
      </c>
      <c r="C39" s="954"/>
      <c r="D39" s="509">
        <v>17</v>
      </c>
      <c r="E39" s="947">
        <v>16</v>
      </c>
      <c r="F39" s="947">
        <v>16</v>
      </c>
      <c r="G39" s="947">
        <v>12</v>
      </c>
      <c r="H39" s="947">
        <v>9</v>
      </c>
      <c r="I39" s="947">
        <v>10</v>
      </c>
      <c r="J39" s="947">
        <v>16</v>
      </c>
      <c r="K39" s="947">
        <v>13</v>
      </c>
      <c r="L39" s="948">
        <v>10</v>
      </c>
      <c r="M39" s="512">
        <v>2</v>
      </c>
      <c r="N39" s="513">
        <v>15</v>
      </c>
    </row>
    <row r="40" spans="1:14" ht="12.75" customHeight="1">
      <c r="A40" s="440"/>
      <c r="B40" s="1527" t="s">
        <v>926</v>
      </c>
      <c r="C40" s="954"/>
      <c r="D40" s="509">
        <v>32</v>
      </c>
      <c r="E40" s="947">
        <v>32</v>
      </c>
      <c r="F40" s="947">
        <v>37</v>
      </c>
      <c r="G40" s="947">
        <v>43</v>
      </c>
      <c r="H40" s="947">
        <v>43</v>
      </c>
      <c r="I40" s="947">
        <v>48</v>
      </c>
      <c r="J40" s="947">
        <v>50</v>
      </c>
      <c r="K40" s="947">
        <v>46</v>
      </c>
      <c r="L40" s="948">
        <v>43</v>
      </c>
      <c r="M40" s="512">
        <v>3</v>
      </c>
      <c r="N40" s="513">
        <v>54</v>
      </c>
    </row>
    <row r="41" spans="1:14" ht="12.75" customHeight="1">
      <c r="A41" s="440"/>
      <c r="B41" s="1527" t="s">
        <v>927</v>
      </c>
      <c r="C41" s="954"/>
      <c r="D41" s="509">
        <v>40</v>
      </c>
      <c r="E41" s="947">
        <v>38</v>
      </c>
      <c r="F41" s="947">
        <v>43</v>
      </c>
      <c r="G41" s="947">
        <v>38</v>
      </c>
      <c r="H41" s="947">
        <v>39</v>
      </c>
      <c r="I41" s="947">
        <v>34</v>
      </c>
      <c r="J41" s="947">
        <v>35</v>
      </c>
      <c r="K41" s="947">
        <v>25</v>
      </c>
      <c r="L41" s="948">
        <v>23</v>
      </c>
      <c r="M41" s="512">
        <v>1</v>
      </c>
      <c r="N41" s="513">
        <v>23</v>
      </c>
    </row>
    <row r="42" spans="1:14" ht="12.75" customHeight="1">
      <c r="A42" s="440"/>
      <c r="B42" s="1538" t="s">
        <v>928</v>
      </c>
      <c r="C42" s="1539"/>
      <c r="D42" s="509">
        <v>10</v>
      </c>
      <c r="E42" s="947">
        <v>5</v>
      </c>
      <c r="F42" s="947">
        <v>4</v>
      </c>
      <c r="G42" s="947">
        <v>4</v>
      </c>
      <c r="H42" s="947">
        <v>5</v>
      </c>
      <c r="I42" s="947">
        <v>31</v>
      </c>
      <c r="J42" s="947">
        <v>27</v>
      </c>
      <c r="K42" s="947">
        <v>30</v>
      </c>
      <c r="L42" s="948">
        <v>25</v>
      </c>
      <c r="M42" s="512" t="s">
        <v>868</v>
      </c>
      <c r="N42" s="513">
        <v>22</v>
      </c>
    </row>
    <row r="43" spans="1:14" ht="12.75" customHeight="1" thickBot="1">
      <c r="A43" s="955"/>
      <c r="B43" s="1540" t="s">
        <v>929</v>
      </c>
      <c r="C43" s="962"/>
      <c r="D43" s="1541">
        <v>175</v>
      </c>
      <c r="E43" s="956">
        <v>164</v>
      </c>
      <c r="F43" s="956">
        <v>158</v>
      </c>
      <c r="G43" s="956">
        <v>162</v>
      </c>
      <c r="H43" s="956">
        <v>164</v>
      </c>
      <c r="I43" s="956">
        <v>150</v>
      </c>
      <c r="J43" s="956">
        <v>167</v>
      </c>
      <c r="K43" s="956">
        <v>134</v>
      </c>
      <c r="L43" s="957">
        <v>118</v>
      </c>
      <c r="M43" s="544">
        <v>2</v>
      </c>
      <c r="N43" s="1542">
        <v>127</v>
      </c>
    </row>
    <row r="44" spans="1:14" s="1543" customFormat="1" ht="11.25">
      <c r="A44" s="1" t="s">
        <v>930</v>
      </c>
      <c r="B44" s="1"/>
      <c r="C44" s="1"/>
      <c r="D44" s="1"/>
      <c r="E44" s="1"/>
      <c r="F44" s="1"/>
      <c r="G44" s="1"/>
      <c r="H44" s="1"/>
      <c r="I44" s="1"/>
      <c r="J44" s="1"/>
      <c r="K44" s="1"/>
      <c r="L44" s="1"/>
      <c r="M44" s="1"/>
      <c r="N44" s="1"/>
    </row>
    <row r="45" spans="1:14" s="1543" customFormat="1" ht="11.25">
      <c r="A45" s="1"/>
      <c r="B45" s="5" t="s">
        <v>931</v>
      </c>
      <c r="C45" s="1"/>
      <c r="D45" s="5"/>
      <c r="E45" s="1"/>
      <c r="F45" s="1"/>
      <c r="G45" s="1"/>
      <c r="H45" s="1"/>
      <c r="I45" s="1"/>
      <c r="J45" s="1"/>
      <c r="K45" s="1"/>
      <c r="L45" s="1"/>
      <c r="M45" s="1"/>
      <c r="N45" s="1"/>
    </row>
    <row r="46" spans="1:14" s="1543" customFormat="1" ht="11.25">
      <c r="A46" s="1" t="s">
        <v>932</v>
      </c>
      <c r="B46" s="1" t="s">
        <v>933</v>
      </c>
      <c r="C46" s="1"/>
      <c r="D46" s="1"/>
      <c r="E46" s="1"/>
      <c r="F46" s="1"/>
      <c r="G46" s="1"/>
      <c r="H46" s="1"/>
      <c r="I46" s="1"/>
      <c r="J46" s="1"/>
      <c r="K46" s="1"/>
      <c r="L46" s="1"/>
      <c r="M46" s="1"/>
      <c r="N46" s="2"/>
    </row>
    <row r="47" spans="1:14" s="1543" customFormat="1" ht="11.25" hidden="1">
      <c r="A47" s="1"/>
      <c r="B47" s="1"/>
      <c r="C47" s="1"/>
      <c r="D47" s="1544"/>
      <c r="E47" s="1544"/>
      <c r="F47" s="1544"/>
      <c r="G47" s="1544"/>
      <c r="H47" s="1544"/>
      <c r="I47" s="1544"/>
      <c r="J47" s="1544"/>
      <c r="K47" s="1544"/>
      <c r="L47" s="1544"/>
      <c r="M47" s="1544"/>
      <c r="N47" s="1544"/>
    </row>
    <row r="48" spans="1:14" s="1543" customFormat="1" ht="11.25">
      <c r="A48" s="1" t="s">
        <v>934</v>
      </c>
      <c r="B48" s="1"/>
      <c r="C48" s="1"/>
      <c r="D48" s="1"/>
      <c r="E48" s="1"/>
      <c r="F48" s="1"/>
      <c r="G48" s="1"/>
      <c r="H48" s="1"/>
      <c r="I48" s="1"/>
      <c r="J48" s="1"/>
      <c r="K48" s="2"/>
      <c r="L48" s="1"/>
      <c r="M48" s="1"/>
      <c r="N48" s="1"/>
    </row>
  </sheetData>
  <sheetProtection/>
  <mergeCells count="7">
    <mergeCell ref="D47:N47"/>
    <mergeCell ref="A2:C3"/>
    <mergeCell ref="L2:M2"/>
    <mergeCell ref="A4:B4"/>
    <mergeCell ref="A5:B5"/>
    <mergeCell ref="A15:B15"/>
    <mergeCell ref="B42:C42"/>
  </mergeCells>
  <printOptions/>
  <pageMargins left="0.984251968503937" right="0.984251968503937" top="0.3937007874015748" bottom="0.3937007874015748" header="0.5118110236220472" footer="0.1968503937007874"/>
  <pageSetup horizontalDpi="600" verticalDpi="600" orientation="landscape" paperSize="9" scale="94" r:id="rId1"/>
  <headerFooter alignWithMargins="0">
    <oddFooter>&amp;R&amp;"ＭＳ Ｐ明朝,標準"&amp;10－27－</oddFooter>
  </headerFooter>
</worksheet>
</file>

<file path=xl/worksheets/sheet8.xml><?xml version="1.0" encoding="utf-8"?>
<worksheet xmlns="http://schemas.openxmlformats.org/spreadsheetml/2006/main" xmlns:r="http://schemas.openxmlformats.org/officeDocument/2006/relationships">
  <dimension ref="A1:N47"/>
  <sheetViews>
    <sheetView view="pageBreakPreview" zoomScaleSheetLayoutView="100" zoomScalePageLayoutView="0" workbookViewId="0" topLeftCell="A1">
      <selection activeCell="A2" sqref="A2:W43"/>
    </sheetView>
  </sheetViews>
  <sheetFormatPr defaultColWidth="9.00390625" defaultRowHeight="13.5"/>
  <cols>
    <col min="1" max="1" width="2.625" style="3" customWidth="1"/>
    <col min="2" max="2" width="21.875" style="3" customWidth="1"/>
    <col min="3" max="3" width="2.875" style="3" customWidth="1"/>
    <col min="4" max="14" width="9.375" style="3" customWidth="1"/>
    <col min="15" max="16384" width="9.00390625" style="3" customWidth="1"/>
  </cols>
  <sheetData>
    <row r="1" spans="1:14" ht="16.5" customHeight="1" thickBot="1">
      <c r="A1" s="419" t="s">
        <v>935</v>
      </c>
      <c r="B1" s="419"/>
      <c r="C1" s="419"/>
      <c r="D1" s="420"/>
      <c r="E1" s="9"/>
      <c r="F1" s="9"/>
      <c r="G1" s="9"/>
      <c r="H1" s="9"/>
      <c r="I1" s="9"/>
      <c r="J1" s="514"/>
      <c r="K1" s="514"/>
      <c r="L1" s="9"/>
      <c r="M1" s="9"/>
      <c r="N1" s="421" t="s">
        <v>936</v>
      </c>
    </row>
    <row r="2" spans="1:14" ht="16.5" customHeight="1">
      <c r="A2" s="965" t="s">
        <v>293</v>
      </c>
      <c r="B2" s="966"/>
      <c r="C2" s="967"/>
      <c r="D2" s="10" t="s">
        <v>46</v>
      </c>
      <c r="E2" s="11" t="s">
        <v>54</v>
      </c>
      <c r="F2" s="11" t="s">
        <v>47</v>
      </c>
      <c r="G2" s="11" t="s">
        <v>937</v>
      </c>
      <c r="H2" s="11" t="s">
        <v>938</v>
      </c>
      <c r="I2" s="11" t="s">
        <v>721</v>
      </c>
      <c r="J2" s="11" t="s">
        <v>673</v>
      </c>
      <c r="K2" s="11" t="s">
        <v>674</v>
      </c>
      <c r="L2" s="1146" t="s">
        <v>399</v>
      </c>
      <c r="M2" s="1146"/>
      <c r="N2" s="12" t="s">
        <v>891</v>
      </c>
    </row>
    <row r="3" spans="1:14" ht="13.5" customHeight="1" thickBot="1">
      <c r="A3" s="968"/>
      <c r="B3" s="969"/>
      <c r="C3" s="970"/>
      <c r="D3" s="13"/>
      <c r="E3" s="14"/>
      <c r="F3" s="14"/>
      <c r="G3" s="14"/>
      <c r="H3" s="14"/>
      <c r="I3" s="14"/>
      <c r="J3" s="14"/>
      <c r="K3" s="14"/>
      <c r="L3" s="528" t="s">
        <v>677</v>
      </c>
      <c r="M3" s="527" t="s">
        <v>723</v>
      </c>
      <c r="N3" s="17"/>
    </row>
    <row r="4" spans="1:14" ht="12.75" customHeight="1">
      <c r="A4" s="1545" t="s">
        <v>48</v>
      </c>
      <c r="B4" s="1546"/>
      <c r="C4" s="1202"/>
      <c r="D4" s="1511">
        <v>5944</v>
      </c>
      <c r="E4" s="1440">
        <v>5082</v>
      </c>
      <c r="F4" s="1440">
        <v>5608</v>
      </c>
      <c r="G4" s="1440">
        <v>5742</v>
      </c>
      <c r="H4" s="1440">
        <v>5669</v>
      </c>
      <c r="I4" s="1440">
        <v>6198</v>
      </c>
      <c r="J4" s="1440">
        <v>6161</v>
      </c>
      <c r="K4" s="1440">
        <v>5886</v>
      </c>
      <c r="L4" s="1512">
        <f>L5+L15</f>
        <v>5072</v>
      </c>
      <c r="M4" s="1513">
        <f>M5+M15</f>
        <v>144</v>
      </c>
      <c r="N4" s="1514">
        <v>5242</v>
      </c>
    </row>
    <row r="5" spans="1:14" ht="12.75" customHeight="1">
      <c r="A5" s="1547" t="s">
        <v>49</v>
      </c>
      <c r="B5" s="1548"/>
      <c r="C5" s="959"/>
      <c r="D5" s="1533">
        <v>1676</v>
      </c>
      <c r="E5" s="1534">
        <v>1442</v>
      </c>
      <c r="F5" s="1534">
        <v>1606</v>
      </c>
      <c r="G5" s="1534">
        <v>1735</v>
      </c>
      <c r="H5" s="1534">
        <v>1631</v>
      </c>
      <c r="I5" s="1534">
        <v>1847</v>
      </c>
      <c r="J5" s="1534">
        <v>1512</v>
      </c>
      <c r="K5" s="1534">
        <v>1390</v>
      </c>
      <c r="L5" s="1549">
        <f>SUM(L6:L14)</f>
        <v>1190</v>
      </c>
      <c r="M5" s="1536">
        <f>SUM(M6:M14)</f>
        <v>2</v>
      </c>
      <c r="N5" s="1537">
        <v>1060</v>
      </c>
    </row>
    <row r="6" spans="1:14" ht="12.75" customHeight="1">
      <c r="A6" s="1550"/>
      <c r="B6" s="1520" t="s">
        <v>939</v>
      </c>
      <c r="C6" s="1521"/>
      <c r="D6" s="1522" t="s">
        <v>131</v>
      </c>
      <c r="E6" s="1523" t="s">
        <v>110</v>
      </c>
      <c r="F6" s="1523" t="s">
        <v>131</v>
      </c>
      <c r="G6" s="1523" t="s">
        <v>131</v>
      </c>
      <c r="H6" s="1523" t="s">
        <v>110</v>
      </c>
      <c r="I6" s="1523" t="s">
        <v>110</v>
      </c>
      <c r="J6" s="1523" t="s">
        <v>308</v>
      </c>
      <c r="K6" s="1523" t="s">
        <v>308</v>
      </c>
      <c r="L6" s="1551" t="s">
        <v>308</v>
      </c>
      <c r="M6" s="1525" t="s">
        <v>308</v>
      </c>
      <c r="N6" s="1526" t="s">
        <v>308</v>
      </c>
    </row>
    <row r="7" spans="1:14" ht="12.75" customHeight="1">
      <c r="A7" s="1550"/>
      <c r="B7" s="1527" t="s">
        <v>940</v>
      </c>
      <c r="C7" s="954"/>
      <c r="D7" s="509" t="s">
        <v>110</v>
      </c>
      <c r="E7" s="947" t="s">
        <v>110</v>
      </c>
      <c r="F7" s="947" t="s">
        <v>110</v>
      </c>
      <c r="G7" s="947" t="s">
        <v>110</v>
      </c>
      <c r="H7" s="947" t="s">
        <v>110</v>
      </c>
      <c r="I7" s="947" t="s">
        <v>110</v>
      </c>
      <c r="J7" s="947">
        <v>19</v>
      </c>
      <c r="K7" s="947">
        <v>27</v>
      </c>
      <c r="L7" s="510">
        <v>43</v>
      </c>
      <c r="M7" s="512" t="s">
        <v>308</v>
      </c>
      <c r="N7" s="513">
        <v>15</v>
      </c>
    </row>
    <row r="8" spans="1:14" ht="12.75" customHeight="1">
      <c r="A8" s="1550"/>
      <c r="B8" s="1527" t="s">
        <v>941</v>
      </c>
      <c r="C8" s="954"/>
      <c r="D8" s="509">
        <v>502</v>
      </c>
      <c r="E8" s="947">
        <v>450</v>
      </c>
      <c r="F8" s="947">
        <v>523</v>
      </c>
      <c r="G8" s="947">
        <v>565</v>
      </c>
      <c r="H8" s="947">
        <v>521</v>
      </c>
      <c r="I8" s="947">
        <v>595</v>
      </c>
      <c r="J8" s="947">
        <v>476</v>
      </c>
      <c r="K8" s="947">
        <v>380</v>
      </c>
      <c r="L8" s="510">
        <v>303</v>
      </c>
      <c r="M8" s="512">
        <v>2</v>
      </c>
      <c r="N8" s="513">
        <v>276</v>
      </c>
    </row>
    <row r="9" spans="1:14" ht="12.75" customHeight="1">
      <c r="A9" s="1550"/>
      <c r="B9" s="1527" t="s">
        <v>942</v>
      </c>
      <c r="C9" s="954"/>
      <c r="D9" s="509">
        <v>392</v>
      </c>
      <c r="E9" s="947">
        <v>273</v>
      </c>
      <c r="F9" s="947">
        <v>303</v>
      </c>
      <c r="G9" s="947">
        <v>394</v>
      </c>
      <c r="H9" s="947">
        <v>293</v>
      </c>
      <c r="I9" s="947">
        <v>368</v>
      </c>
      <c r="J9" s="947">
        <v>322</v>
      </c>
      <c r="K9" s="947">
        <v>318</v>
      </c>
      <c r="L9" s="510">
        <v>224</v>
      </c>
      <c r="M9" s="512" t="s">
        <v>308</v>
      </c>
      <c r="N9" s="513">
        <v>210</v>
      </c>
    </row>
    <row r="10" spans="1:14" ht="12.75" customHeight="1">
      <c r="A10" s="1550"/>
      <c r="B10" s="1527" t="s">
        <v>943</v>
      </c>
      <c r="C10" s="954"/>
      <c r="D10" s="509" t="s">
        <v>110</v>
      </c>
      <c r="E10" s="947" t="s">
        <v>110</v>
      </c>
      <c r="F10" s="947" t="s">
        <v>110</v>
      </c>
      <c r="G10" s="947" t="s">
        <v>110</v>
      </c>
      <c r="H10" s="947">
        <v>19</v>
      </c>
      <c r="I10" s="947" t="s">
        <v>110</v>
      </c>
      <c r="J10" s="947">
        <v>39</v>
      </c>
      <c r="K10" s="947">
        <v>12</v>
      </c>
      <c r="L10" s="510">
        <v>47</v>
      </c>
      <c r="M10" s="512" t="s">
        <v>308</v>
      </c>
      <c r="N10" s="513">
        <v>29</v>
      </c>
    </row>
    <row r="11" spans="1:14" ht="12.75" customHeight="1">
      <c r="A11" s="1550"/>
      <c r="B11" s="1527" t="s">
        <v>944</v>
      </c>
      <c r="C11" s="954"/>
      <c r="D11" s="509">
        <v>82</v>
      </c>
      <c r="E11" s="947">
        <v>81</v>
      </c>
      <c r="F11" s="947">
        <v>60</v>
      </c>
      <c r="G11" s="947">
        <v>32</v>
      </c>
      <c r="H11" s="947">
        <v>42</v>
      </c>
      <c r="I11" s="947">
        <v>40</v>
      </c>
      <c r="J11" s="947">
        <v>43</v>
      </c>
      <c r="K11" s="947">
        <v>38</v>
      </c>
      <c r="L11" s="510">
        <v>42</v>
      </c>
      <c r="M11" s="512" t="s">
        <v>308</v>
      </c>
      <c r="N11" s="513">
        <v>31</v>
      </c>
    </row>
    <row r="12" spans="1:14" ht="12.75" customHeight="1">
      <c r="A12" s="1550"/>
      <c r="B12" s="1527" t="s">
        <v>945</v>
      </c>
      <c r="C12" s="954"/>
      <c r="D12" s="509" t="s">
        <v>110</v>
      </c>
      <c r="E12" s="947" t="s">
        <v>110</v>
      </c>
      <c r="F12" s="947" t="s">
        <v>110</v>
      </c>
      <c r="G12" s="947" t="s">
        <v>110</v>
      </c>
      <c r="H12" s="947">
        <v>45</v>
      </c>
      <c r="I12" s="947" t="s">
        <v>110</v>
      </c>
      <c r="J12" s="947">
        <v>48</v>
      </c>
      <c r="K12" s="947">
        <v>49</v>
      </c>
      <c r="L12" s="510">
        <v>33</v>
      </c>
      <c r="M12" s="512" t="s">
        <v>308</v>
      </c>
      <c r="N12" s="513">
        <v>37</v>
      </c>
    </row>
    <row r="13" spans="1:14" ht="12.75" customHeight="1">
      <c r="A13" s="1550"/>
      <c r="B13" s="1527" t="s">
        <v>946</v>
      </c>
      <c r="C13" s="954"/>
      <c r="D13" s="509">
        <v>256</v>
      </c>
      <c r="E13" s="947">
        <v>183</v>
      </c>
      <c r="F13" s="947">
        <v>253</v>
      </c>
      <c r="G13" s="947">
        <v>264</v>
      </c>
      <c r="H13" s="947">
        <v>273</v>
      </c>
      <c r="I13" s="947">
        <v>307</v>
      </c>
      <c r="J13" s="947">
        <v>258</v>
      </c>
      <c r="K13" s="947">
        <v>244</v>
      </c>
      <c r="L13" s="510">
        <v>270</v>
      </c>
      <c r="M13" s="512" t="s">
        <v>308</v>
      </c>
      <c r="N13" s="513">
        <v>231</v>
      </c>
    </row>
    <row r="14" spans="1:14" ht="12.75" customHeight="1">
      <c r="A14" s="1552"/>
      <c r="B14" s="1528" t="s">
        <v>947</v>
      </c>
      <c r="C14" s="1529"/>
      <c r="D14" s="1530" t="s">
        <v>110</v>
      </c>
      <c r="E14" s="950" t="s">
        <v>110</v>
      </c>
      <c r="F14" s="950" t="s">
        <v>110</v>
      </c>
      <c r="G14" s="950">
        <v>361</v>
      </c>
      <c r="H14" s="950">
        <v>348</v>
      </c>
      <c r="I14" s="950">
        <v>388</v>
      </c>
      <c r="J14" s="950">
        <v>307</v>
      </c>
      <c r="K14" s="950">
        <v>322</v>
      </c>
      <c r="L14" s="1553">
        <v>228</v>
      </c>
      <c r="M14" s="1531" t="s">
        <v>308</v>
      </c>
      <c r="N14" s="1532">
        <v>231</v>
      </c>
    </row>
    <row r="15" spans="1:14" ht="12.75" customHeight="1">
      <c r="A15" s="1547" t="s">
        <v>50</v>
      </c>
      <c r="B15" s="1548"/>
      <c r="C15" s="959"/>
      <c r="D15" s="1533">
        <v>4268</v>
      </c>
      <c r="E15" s="1534">
        <v>3640</v>
      </c>
      <c r="F15" s="1534">
        <v>4002</v>
      </c>
      <c r="G15" s="1534">
        <v>4007</v>
      </c>
      <c r="H15" s="1534">
        <v>4038</v>
      </c>
      <c r="I15" s="1534">
        <v>4351</v>
      </c>
      <c r="J15" s="444">
        <v>4649</v>
      </c>
      <c r="K15" s="444">
        <v>4496</v>
      </c>
      <c r="L15" s="1554">
        <f>SUM(L16:L43)</f>
        <v>3882</v>
      </c>
      <c r="M15" s="1536">
        <f>SUM(M16:M43)</f>
        <v>142</v>
      </c>
      <c r="N15" s="1537">
        <v>4182</v>
      </c>
    </row>
    <row r="16" spans="1:14" ht="12.75" customHeight="1">
      <c r="A16" s="1550"/>
      <c r="B16" s="1520" t="s">
        <v>948</v>
      </c>
      <c r="C16" s="1521"/>
      <c r="D16" s="1522">
        <v>225</v>
      </c>
      <c r="E16" s="1523">
        <v>212</v>
      </c>
      <c r="F16" s="1523" t="s">
        <v>110</v>
      </c>
      <c r="G16" s="1523" t="s">
        <v>110</v>
      </c>
      <c r="H16" s="1523">
        <v>214</v>
      </c>
      <c r="I16" s="1523">
        <v>172</v>
      </c>
      <c r="J16" s="1523">
        <v>213</v>
      </c>
      <c r="K16" s="1523">
        <v>201</v>
      </c>
      <c r="L16" s="1551">
        <v>129</v>
      </c>
      <c r="M16" s="1525" t="s">
        <v>308</v>
      </c>
      <c r="N16" s="1526">
        <v>69</v>
      </c>
    </row>
    <row r="17" spans="1:14" ht="12.75" customHeight="1">
      <c r="A17" s="1550"/>
      <c r="B17" s="1527" t="s">
        <v>949</v>
      </c>
      <c r="C17" s="954"/>
      <c r="D17" s="509">
        <v>221</v>
      </c>
      <c r="E17" s="947">
        <v>157</v>
      </c>
      <c r="F17" s="947">
        <v>143</v>
      </c>
      <c r="G17" s="947">
        <v>134</v>
      </c>
      <c r="H17" s="947">
        <v>134</v>
      </c>
      <c r="I17" s="947">
        <v>115</v>
      </c>
      <c r="J17" s="947">
        <v>80</v>
      </c>
      <c r="K17" s="947">
        <v>73</v>
      </c>
      <c r="L17" s="510">
        <v>77</v>
      </c>
      <c r="M17" s="512" t="s">
        <v>308</v>
      </c>
      <c r="N17" s="513">
        <v>81</v>
      </c>
    </row>
    <row r="18" spans="1:14" ht="12.75" customHeight="1">
      <c r="A18" s="1550"/>
      <c r="B18" s="1527" t="s">
        <v>950</v>
      </c>
      <c r="C18" s="954"/>
      <c r="D18" s="509">
        <v>91</v>
      </c>
      <c r="E18" s="947">
        <v>81</v>
      </c>
      <c r="F18" s="947">
        <v>72</v>
      </c>
      <c r="G18" s="947">
        <v>76</v>
      </c>
      <c r="H18" s="947">
        <v>69</v>
      </c>
      <c r="I18" s="947">
        <v>71</v>
      </c>
      <c r="J18" s="947">
        <v>60</v>
      </c>
      <c r="K18" s="947">
        <v>64</v>
      </c>
      <c r="L18" s="510">
        <v>48</v>
      </c>
      <c r="M18" s="512" t="s">
        <v>308</v>
      </c>
      <c r="N18" s="513">
        <v>42</v>
      </c>
    </row>
    <row r="19" spans="1:14" ht="12.75" customHeight="1">
      <c r="A19" s="1550"/>
      <c r="B19" s="1527" t="s">
        <v>951</v>
      </c>
      <c r="C19" s="954"/>
      <c r="D19" s="509">
        <v>234</v>
      </c>
      <c r="E19" s="947">
        <v>160</v>
      </c>
      <c r="F19" s="947">
        <v>264</v>
      </c>
      <c r="G19" s="947">
        <v>317</v>
      </c>
      <c r="H19" s="947">
        <v>280</v>
      </c>
      <c r="I19" s="947">
        <v>243</v>
      </c>
      <c r="J19" s="947">
        <v>248</v>
      </c>
      <c r="K19" s="947">
        <v>216</v>
      </c>
      <c r="L19" s="510">
        <v>202</v>
      </c>
      <c r="M19" s="512">
        <v>6</v>
      </c>
      <c r="N19" s="513">
        <v>175</v>
      </c>
    </row>
    <row r="20" spans="1:14" ht="12.75" customHeight="1">
      <c r="A20" s="1550"/>
      <c r="B20" s="1527" t="s">
        <v>952</v>
      </c>
      <c r="C20" s="954"/>
      <c r="D20" s="509">
        <v>53</v>
      </c>
      <c r="E20" s="947">
        <v>51</v>
      </c>
      <c r="F20" s="947">
        <v>45</v>
      </c>
      <c r="G20" s="947">
        <v>47</v>
      </c>
      <c r="H20" s="947">
        <v>47</v>
      </c>
      <c r="I20" s="947">
        <v>41</v>
      </c>
      <c r="J20" s="947">
        <v>37</v>
      </c>
      <c r="K20" s="947">
        <v>29</v>
      </c>
      <c r="L20" s="510">
        <v>33</v>
      </c>
      <c r="M20" s="512">
        <v>2</v>
      </c>
      <c r="N20" s="513">
        <v>24</v>
      </c>
    </row>
    <row r="21" spans="1:14" ht="12.75" customHeight="1">
      <c r="A21" s="1550"/>
      <c r="B21" s="1538" t="s">
        <v>953</v>
      </c>
      <c r="C21" s="1539"/>
      <c r="D21" s="509">
        <v>80</v>
      </c>
      <c r="E21" s="947">
        <v>142</v>
      </c>
      <c r="F21" s="947" t="s">
        <v>110</v>
      </c>
      <c r="G21" s="947">
        <v>51</v>
      </c>
      <c r="H21" s="947">
        <v>59</v>
      </c>
      <c r="I21" s="947">
        <v>96</v>
      </c>
      <c r="J21" s="947">
        <v>73</v>
      </c>
      <c r="K21" s="947">
        <v>54</v>
      </c>
      <c r="L21" s="510">
        <v>64</v>
      </c>
      <c r="M21" s="512" t="s">
        <v>308</v>
      </c>
      <c r="N21" s="513">
        <v>75</v>
      </c>
    </row>
    <row r="22" spans="1:14" ht="12.75" customHeight="1">
      <c r="A22" s="1550"/>
      <c r="B22" s="1527" t="s">
        <v>954</v>
      </c>
      <c r="C22" s="954"/>
      <c r="D22" s="509">
        <v>383</v>
      </c>
      <c r="E22" s="947">
        <v>308</v>
      </c>
      <c r="F22" s="947">
        <v>443</v>
      </c>
      <c r="G22" s="947">
        <v>329</v>
      </c>
      <c r="H22" s="947">
        <v>189</v>
      </c>
      <c r="I22" s="947">
        <v>443</v>
      </c>
      <c r="J22" s="947">
        <v>270</v>
      </c>
      <c r="K22" s="947">
        <v>362</v>
      </c>
      <c r="L22" s="510">
        <v>423</v>
      </c>
      <c r="M22" s="512">
        <v>29</v>
      </c>
      <c r="N22" s="513">
        <v>415</v>
      </c>
    </row>
    <row r="23" spans="1:14" ht="12.75" customHeight="1">
      <c r="A23" s="1550"/>
      <c r="B23" s="1527" t="s">
        <v>955</v>
      </c>
      <c r="C23" s="954" t="s">
        <v>956</v>
      </c>
      <c r="D23" s="509">
        <v>167</v>
      </c>
      <c r="E23" s="947">
        <v>161</v>
      </c>
      <c r="F23" s="947">
        <v>183</v>
      </c>
      <c r="G23" s="947">
        <v>183</v>
      </c>
      <c r="H23" s="947">
        <v>180</v>
      </c>
      <c r="I23" s="947">
        <v>149</v>
      </c>
      <c r="J23" s="947">
        <v>166</v>
      </c>
      <c r="K23" s="947">
        <v>109</v>
      </c>
      <c r="L23" s="510">
        <v>111</v>
      </c>
      <c r="M23" s="512">
        <v>4</v>
      </c>
      <c r="N23" s="513">
        <v>103</v>
      </c>
    </row>
    <row r="24" spans="1:14" ht="12.75" customHeight="1">
      <c r="A24" s="1550"/>
      <c r="B24" s="1527" t="s">
        <v>957</v>
      </c>
      <c r="C24" s="954"/>
      <c r="D24" s="509">
        <v>21</v>
      </c>
      <c r="E24" s="947" t="s">
        <v>110</v>
      </c>
      <c r="F24" s="947">
        <v>29</v>
      </c>
      <c r="G24" s="947" t="s">
        <v>110</v>
      </c>
      <c r="H24" s="947" t="s">
        <v>110</v>
      </c>
      <c r="I24" s="947">
        <v>9</v>
      </c>
      <c r="J24" s="947">
        <v>2</v>
      </c>
      <c r="K24" s="947">
        <v>8</v>
      </c>
      <c r="L24" s="510">
        <v>6</v>
      </c>
      <c r="M24" s="512">
        <v>2</v>
      </c>
      <c r="N24" s="513">
        <v>17</v>
      </c>
    </row>
    <row r="25" spans="1:14" ht="12.75" customHeight="1">
      <c r="A25" s="1550"/>
      <c r="B25" s="1527" t="s">
        <v>958</v>
      </c>
      <c r="C25" s="954"/>
      <c r="D25" s="509">
        <v>55</v>
      </c>
      <c r="E25" s="947">
        <v>51</v>
      </c>
      <c r="F25" s="947">
        <v>51</v>
      </c>
      <c r="G25" s="947">
        <v>41</v>
      </c>
      <c r="H25" s="947">
        <v>37</v>
      </c>
      <c r="I25" s="947">
        <v>36</v>
      </c>
      <c r="J25" s="947">
        <v>23</v>
      </c>
      <c r="K25" s="947">
        <v>24</v>
      </c>
      <c r="L25" s="510">
        <v>16</v>
      </c>
      <c r="M25" s="512">
        <v>2</v>
      </c>
      <c r="N25" s="513">
        <v>16</v>
      </c>
    </row>
    <row r="26" spans="1:14" ht="12.75" customHeight="1">
      <c r="A26" s="1550"/>
      <c r="B26" s="1527" t="s">
        <v>959</v>
      </c>
      <c r="C26" s="954" t="s">
        <v>956</v>
      </c>
      <c r="D26" s="509">
        <v>7</v>
      </c>
      <c r="E26" s="947" t="s">
        <v>110</v>
      </c>
      <c r="F26" s="947">
        <v>16</v>
      </c>
      <c r="G26" s="947" t="s">
        <v>110</v>
      </c>
      <c r="H26" s="947" t="s">
        <v>110</v>
      </c>
      <c r="I26" s="947" t="s">
        <v>110</v>
      </c>
      <c r="J26" s="947" t="s">
        <v>308</v>
      </c>
      <c r="K26" s="947" t="s">
        <v>308</v>
      </c>
      <c r="L26" s="510" t="s">
        <v>308</v>
      </c>
      <c r="M26" s="512" t="s">
        <v>308</v>
      </c>
      <c r="N26" s="513" t="s">
        <v>308</v>
      </c>
    </row>
    <row r="27" spans="1:14" ht="12.75" customHeight="1">
      <c r="A27" s="1550"/>
      <c r="B27" s="1527" t="s">
        <v>960</v>
      </c>
      <c r="C27" s="954"/>
      <c r="D27" s="509">
        <v>62</v>
      </c>
      <c r="E27" s="947">
        <v>50</v>
      </c>
      <c r="F27" s="947">
        <v>51</v>
      </c>
      <c r="G27" s="947">
        <v>66</v>
      </c>
      <c r="H27" s="947" t="s">
        <v>110</v>
      </c>
      <c r="I27" s="947">
        <v>45</v>
      </c>
      <c r="J27" s="947">
        <v>44</v>
      </c>
      <c r="K27" s="947">
        <v>30</v>
      </c>
      <c r="L27" s="510">
        <v>44</v>
      </c>
      <c r="M27" s="512">
        <v>2</v>
      </c>
      <c r="N27" s="513">
        <v>47</v>
      </c>
    </row>
    <row r="28" spans="1:14" ht="12.75" customHeight="1">
      <c r="A28" s="1550"/>
      <c r="B28" s="1527" t="s">
        <v>961</v>
      </c>
      <c r="C28" s="954"/>
      <c r="D28" s="509">
        <v>134</v>
      </c>
      <c r="E28" s="947">
        <v>111</v>
      </c>
      <c r="F28" s="947">
        <v>134</v>
      </c>
      <c r="G28" s="947">
        <v>139</v>
      </c>
      <c r="H28" s="947">
        <v>108</v>
      </c>
      <c r="I28" s="947">
        <v>120</v>
      </c>
      <c r="J28" s="947">
        <v>154</v>
      </c>
      <c r="K28" s="947">
        <v>159</v>
      </c>
      <c r="L28" s="510">
        <v>144</v>
      </c>
      <c r="M28" s="512">
        <v>17</v>
      </c>
      <c r="N28" s="513">
        <v>171</v>
      </c>
    </row>
    <row r="29" spans="1:14" ht="12.75" customHeight="1">
      <c r="A29" s="1550"/>
      <c r="B29" s="1527" t="s">
        <v>962</v>
      </c>
      <c r="C29" s="954"/>
      <c r="D29" s="509">
        <v>55</v>
      </c>
      <c r="E29" s="947">
        <v>38</v>
      </c>
      <c r="F29" s="947">
        <v>53</v>
      </c>
      <c r="G29" s="947">
        <v>51</v>
      </c>
      <c r="H29" s="947">
        <v>38</v>
      </c>
      <c r="I29" s="947">
        <v>31</v>
      </c>
      <c r="J29" s="947">
        <v>28</v>
      </c>
      <c r="K29" s="947">
        <v>20</v>
      </c>
      <c r="L29" s="510">
        <v>19</v>
      </c>
      <c r="M29" s="512">
        <v>2</v>
      </c>
      <c r="N29" s="513">
        <v>8</v>
      </c>
    </row>
    <row r="30" spans="1:14" ht="12.75" customHeight="1">
      <c r="A30" s="1550"/>
      <c r="B30" s="1527" t="s">
        <v>963</v>
      </c>
      <c r="C30" s="954"/>
      <c r="D30" s="509">
        <v>133</v>
      </c>
      <c r="E30" s="947">
        <v>124</v>
      </c>
      <c r="F30" s="947">
        <v>227</v>
      </c>
      <c r="G30" s="947">
        <v>303</v>
      </c>
      <c r="H30" s="947">
        <v>401</v>
      </c>
      <c r="I30" s="947">
        <v>282</v>
      </c>
      <c r="J30" s="947">
        <v>436</v>
      </c>
      <c r="K30" s="947">
        <v>555</v>
      </c>
      <c r="L30" s="510">
        <v>358</v>
      </c>
      <c r="M30" s="512">
        <v>9</v>
      </c>
      <c r="N30" s="513">
        <v>573</v>
      </c>
    </row>
    <row r="31" spans="1:14" ht="12.75" customHeight="1">
      <c r="A31" s="1550"/>
      <c r="B31" s="1527" t="s">
        <v>964</v>
      </c>
      <c r="C31" s="954"/>
      <c r="D31" s="509">
        <v>337</v>
      </c>
      <c r="E31" s="947">
        <v>286</v>
      </c>
      <c r="F31" s="947">
        <v>334</v>
      </c>
      <c r="G31" s="947">
        <v>365</v>
      </c>
      <c r="H31" s="947">
        <v>355</v>
      </c>
      <c r="I31" s="947">
        <v>400</v>
      </c>
      <c r="J31" s="947">
        <v>402</v>
      </c>
      <c r="K31" s="947">
        <v>340</v>
      </c>
      <c r="L31" s="510">
        <v>361</v>
      </c>
      <c r="M31" s="512">
        <v>26</v>
      </c>
      <c r="N31" s="513">
        <v>389</v>
      </c>
    </row>
    <row r="32" spans="1:14" ht="12.75" customHeight="1">
      <c r="A32" s="1550"/>
      <c r="B32" s="1527" t="s">
        <v>965</v>
      </c>
      <c r="C32" s="954"/>
      <c r="D32" s="509">
        <v>38</v>
      </c>
      <c r="E32" s="947">
        <v>46</v>
      </c>
      <c r="F32" s="947">
        <v>48</v>
      </c>
      <c r="G32" s="947" t="s">
        <v>110</v>
      </c>
      <c r="H32" s="947">
        <v>21</v>
      </c>
      <c r="I32" s="947">
        <v>17</v>
      </c>
      <c r="J32" s="947">
        <v>13</v>
      </c>
      <c r="K32" s="947">
        <v>13</v>
      </c>
      <c r="L32" s="510">
        <v>10</v>
      </c>
      <c r="M32" s="512" t="s">
        <v>308</v>
      </c>
      <c r="N32" s="513">
        <v>9</v>
      </c>
    </row>
    <row r="33" spans="1:14" ht="12.75" customHeight="1">
      <c r="A33" s="1550"/>
      <c r="B33" s="1527" t="s">
        <v>966</v>
      </c>
      <c r="C33" s="954"/>
      <c r="D33" s="509">
        <v>177</v>
      </c>
      <c r="E33" s="947">
        <v>139</v>
      </c>
      <c r="F33" s="947">
        <v>130</v>
      </c>
      <c r="G33" s="947">
        <v>136</v>
      </c>
      <c r="H33" s="947">
        <v>121</v>
      </c>
      <c r="I33" s="947">
        <v>127</v>
      </c>
      <c r="J33" s="947">
        <v>116</v>
      </c>
      <c r="K33" s="947">
        <v>100</v>
      </c>
      <c r="L33" s="510">
        <v>91</v>
      </c>
      <c r="M33" s="512" t="s">
        <v>308</v>
      </c>
      <c r="N33" s="513">
        <v>54</v>
      </c>
    </row>
    <row r="34" spans="1:14" ht="12.75" customHeight="1">
      <c r="A34" s="1550"/>
      <c r="B34" s="1527" t="s">
        <v>967</v>
      </c>
      <c r="C34" s="954" t="s">
        <v>956</v>
      </c>
      <c r="D34" s="509">
        <v>68</v>
      </c>
      <c r="E34" s="947">
        <v>55</v>
      </c>
      <c r="F34" s="947">
        <v>82</v>
      </c>
      <c r="G34" s="947">
        <v>44</v>
      </c>
      <c r="H34" s="947">
        <v>40</v>
      </c>
      <c r="I34" s="947">
        <v>28</v>
      </c>
      <c r="J34" s="947">
        <v>28</v>
      </c>
      <c r="K34" s="947" t="s">
        <v>308</v>
      </c>
      <c r="L34" s="510" t="s">
        <v>308</v>
      </c>
      <c r="M34" s="512" t="s">
        <v>308</v>
      </c>
      <c r="N34" s="513" t="s">
        <v>308</v>
      </c>
    </row>
    <row r="35" spans="1:14" ht="12.75" customHeight="1">
      <c r="A35" s="1550"/>
      <c r="B35" s="1527" t="s">
        <v>968</v>
      </c>
      <c r="C35" s="954" t="s">
        <v>956</v>
      </c>
      <c r="D35" s="509" t="s">
        <v>110</v>
      </c>
      <c r="E35" s="947" t="s">
        <v>110</v>
      </c>
      <c r="F35" s="947" t="s">
        <v>110</v>
      </c>
      <c r="G35" s="947" t="s">
        <v>110</v>
      </c>
      <c r="H35" s="947">
        <v>14</v>
      </c>
      <c r="I35" s="947" t="s">
        <v>110</v>
      </c>
      <c r="J35" s="947">
        <v>17</v>
      </c>
      <c r="K35" s="947" t="s">
        <v>308</v>
      </c>
      <c r="L35" s="510" t="s">
        <v>308</v>
      </c>
      <c r="M35" s="512" t="s">
        <v>308</v>
      </c>
      <c r="N35" s="513" t="s">
        <v>308</v>
      </c>
    </row>
    <row r="36" spans="1:14" ht="12.75" customHeight="1">
      <c r="A36" s="1550"/>
      <c r="B36" s="1527" t="s">
        <v>969</v>
      </c>
      <c r="C36" s="954"/>
      <c r="D36" s="509">
        <v>245</v>
      </c>
      <c r="E36" s="947">
        <v>193</v>
      </c>
      <c r="F36" s="947">
        <v>214</v>
      </c>
      <c r="G36" s="947">
        <v>187</v>
      </c>
      <c r="H36" s="947">
        <v>220</v>
      </c>
      <c r="I36" s="947">
        <v>207</v>
      </c>
      <c r="J36" s="947">
        <v>221</v>
      </c>
      <c r="K36" s="947">
        <v>218</v>
      </c>
      <c r="L36" s="510">
        <v>211</v>
      </c>
      <c r="M36" s="512" t="s">
        <v>308</v>
      </c>
      <c r="N36" s="513">
        <v>195</v>
      </c>
    </row>
    <row r="37" spans="1:14" ht="12.75" customHeight="1">
      <c r="A37" s="1550"/>
      <c r="B37" s="1527" t="s">
        <v>970</v>
      </c>
      <c r="C37" s="954"/>
      <c r="D37" s="509" t="s">
        <v>110</v>
      </c>
      <c r="E37" s="947" t="s">
        <v>110</v>
      </c>
      <c r="F37" s="947" t="s">
        <v>110</v>
      </c>
      <c r="G37" s="947" t="s">
        <v>110</v>
      </c>
      <c r="H37" s="947">
        <v>10</v>
      </c>
      <c r="I37" s="947" t="s">
        <v>110</v>
      </c>
      <c r="J37" s="947">
        <v>3</v>
      </c>
      <c r="K37" s="947">
        <v>152</v>
      </c>
      <c r="L37" s="510">
        <v>39</v>
      </c>
      <c r="M37" s="512">
        <v>1</v>
      </c>
      <c r="N37" s="513">
        <v>78</v>
      </c>
    </row>
    <row r="38" spans="1:14" ht="12.75" customHeight="1">
      <c r="A38" s="1550"/>
      <c r="B38" s="1527" t="s">
        <v>971</v>
      </c>
      <c r="C38" s="954"/>
      <c r="D38" s="509">
        <v>238</v>
      </c>
      <c r="E38" s="947">
        <v>191</v>
      </c>
      <c r="F38" s="947">
        <v>153</v>
      </c>
      <c r="G38" s="947">
        <v>159</v>
      </c>
      <c r="H38" s="947">
        <v>281</v>
      </c>
      <c r="I38" s="947">
        <v>355</v>
      </c>
      <c r="J38" s="947">
        <v>347</v>
      </c>
      <c r="K38" s="947">
        <v>349</v>
      </c>
      <c r="L38" s="510">
        <v>327</v>
      </c>
      <c r="M38" s="512" t="s">
        <v>308</v>
      </c>
      <c r="N38" s="513">
        <v>290</v>
      </c>
    </row>
    <row r="39" spans="1:14" ht="12.75" customHeight="1">
      <c r="A39" s="1550"/>
      <c r="B39" s="1527" t="s">
        <v>972</v>
      </c>
      <c r="C39" s="954"/>
      <c r="D39" s="509">
        <v>86</v>
      </c>
      <c r="E39" s="947">
        <v>94</v>
      </c>
      <c r="F39" s="947" t="s">
        <v>110</v>
      </c>
      <c r="G39" s="947">
        <v>108</v>
      </c>
      <c r="H39" s="947">
        <v>54</v>
      </c>
      <c r="I39" s="947">
        <v>48</v>
      </c>
      <c r="J39" s="947">
        <v>102</v>
      </c>
      <c r="K39" s="947">
        <v>77</v>
      </c>
      <c r="L39" s="510">
        <v>49</v>
      </c>
      <c r="M39" s="512">
        <v>5</v>
      </c>
      <c r="N39" s="513">
        <v>103</v>
      </c>
    </row>
    <row r="40" spans="1:14" ht="12.75" customHeight="1">
      <c r="A40" s="1550"/>
      <c r="B40" s="1527" t="s">
        <v>973</v>
      </c>
      <c r="C40" s="954"/>
      <c r="D40" s="509">
        <v>244</v>
      </c>
      <c r="E40" s="947">
        <v>218</v>
      </c>
      <c r="F40" s="947">
        <v>232</v>
      </c>
      <c r="G40" s="947">
        <v>242</v>
      </c>
      <c r="H40" s="947">
        <v>245</v>
      </c>
      <c r="I40" s="947">
        <v>271</v>
      </c>
      <c r="J40" s="947">
        <v>294</v>
      </c>
      <c r="K40" s="947">
        <v>257</v>
      </c>
      <c r="L40" s="510">
        <v>245</v>
      </c>
      <c r="M40" s="512">
        <v>15</v>
      </c>
      <c r="N40" s="513">
        <v>323</v>
      </c>
    </row>
    <row r="41" spans="1:14" ht="12.75" customHeight="1">
      <c r="A41" s="1550"/>
      <c r="B41" s="1527" t="s">
        <v>974</v>
      </c>
      <c r="C41" s="954"/>
      <c r="D41" s="509">
        <v>385</v>
      </c>
      <c r="E41" s="947">
        <v>297</v>
      </c>
      <c r="F41" s="947">
        <v>313</v>
      </c>
      <c r="G41" s="947">
        <v>295</v>
      </c>
      <c r="H41" s="947">
        <v>371</v>
      </c>
      <c r="I41" s="947">
        <v>414</v>
      </c>
      <c r="J41" s="947">
        <v>510</v>
      </c>
      <c r="K41" s="947">
        <v>399</v>
      </c>
      <c r="L41" s="510">
        <v>256</v>
      </c>
      <c r="M41" s="512">
        <v>15</v>
      </c>
      <c r="N41" s="513">
        <v>355</v>
      </c>
    </row>
    <row r="42" spans="1:14" ht="12.75" customHeight="1">
      <c r="A42" s="1550"/>
      <c r="B42" s="1538" t="s">
        <v>975</v>
      </c>
      <c r="C42" s="1539"/>
      <c r="D42" s="509">
        <v>15</v>
      </c>
      <c r="E42" s="947">
        <v>9</v>
      </c>
      <c r="F42" s="947">
        <v>10</v>
      </c>
      <c r="G42" s="947">
        <v>8</v>
      </c>
      <c r="H42" s="947">
        <v>10</v>
      </c>
      <c r="I42" s="947">
        <v>97</v>
      </c>
      <c r="J42" s="947">
        <v>139</v>
      </c>
      <c r="K42" s="947">
        <v>138</v>
      </c>
      <c r="L42" s="510">
        <v>125</v>
      </c>
      <c r="M42" s="512" t="s">
        <v>308</v>
      </c>
      <c r="N42" s="513">
        <v>84</v>
      </c>
    </row>
    <row r="43" spans="1:14" ht="12.75" customHeight="1" thickBot="1">
      <c r="A43" s="1555"/>
      <c r="B43" s="1540" t="s">
        <v>976</v>
      </c>
      <c r="C43" s="962"/>
      <c r="D43" s="1541">
        <v>466</v>
      </c>
      <c r="E43" s="956">
        <v>421</v>
      </c>
      <c r="F43" s="956" t="s">
        <v>110</v>
      </c>
      <c r="G43" s="956">
        <v>481</v>
      </c>
      <c r="H43" s="956">
        <v>457</v>
      </c>
      <c r="I43" s="956">
        <v>491</v>
      </c>
      <c r="J43" s="956">
        <v>623</v>
      </c>
      <c r="K43" s="956">
        <v>549</v>
      </c>
      <c r="L43" s="542">
        <v>494</v>
      </c>
      <c r="M43" s="544">
        <v>5</v>
      </c>
      <c r="N43" s="1542">
        <v>486</v>
      </c>
    </row>
    <row r="44" s="1" customFormat="1" ht="11.25">
      <c r="A44" s="1" t="s">
        <v>977</v>
      </c>
    </row>
    <row r="45" spans="2:4" s="1" customFormat="1" ht="11.25">
      <c r="B45" s="5" t="s">
        <v>931</v>
      </c>
      <c r="D45" s="5"/>
    </row>
    <row r="46" spans="1:2" s="1" customFormat="1" ht="11.25">
      <c r="A46" s="1" t="s">
        <v>978</v>
      </c>
      <c r="B46" s="1" t="s">
        <v>933</v>
      </c>
    </row>
    <row r="47" s="1" customFormat="1" ht="11.25">
      <c r="A47" s="1" t="s">
        <v>979</v>
      </c>
    </row>
  </sheetData>
  <sheetProtection/>
  <mergeCells count="7">
    <mergeCell ref="B42:C42"/>
    <mergeCell ref="A2:C3"/>
    <mergeCell ref="L2:M2"/>
    <mergeCell ref="A4:B4"/>
    <mergeCell ref="A5:B5"/>
    <mergeCell ref="A15:B15"/>
    <mergeCell ref="B21:C21"/>
  </mergeCells>
  <printOptions/>
  <pageMargins left="0.984251968503937" right="0.984251968503937" top="0.3937007874015748" bottom="0.3937007874015748" header="0.5118110236220472" footer="0.1968503937007874"/>
  <pageSetup horizontalDpi="600" verticalDpi="600" orientation="landscape" paperSize="9" scale="94" r:id="rId1"/>
  <headerFooter alignWithMargins="0">
    <oddFooter>&amp;L&amp;"ＭＳ Ｐ明朝,標準"&amp;10－28－</oddFooter>
  </headerFooter>
</worksheet>
</file>

<file path=xl/worksheets/sheet9.xml><?xml version="1.0" encoding="utf-8"?>
<worksheet xmlns="http://schemas.openxmlformats.org/spreadsheetml/2006/main" xmlns:r="http://schemas.openxmlformats.org/officeDocument/2006/relationships">
  <dimension ref="A1:N47"/>
  <sheetViews>
    <sheetView zoomScalePageLayoutView="60" workbookViewId="0" topLeftCell="A1">
      <selection activeCell="A2" sqref="A2:W43"/>
    </sheetView>
  </sheetViews>
  <sheetFormatPr defaultColWidth="9.00390625" defaultRowHeight="13.5"/>
  <cols>
    <col min="1" max="1" width="2.625" style="3" customWidth="1"/>
    <col min="2" max="2" width="26.125" style="3" customWidth="1"/>
    <col min="3" max="13" width="9.375" style="3" customWidth="1"/>
    <col min="14" max="16384" width="9.00390625" style="3" customWidth="1"/>
  </cols>
  <sheetData>
    <row r="1" spans="1:13" ht="16.5" customHeight="1" thickBot="1">
      <c r="A1" s="419" t="s">
        <v>980</v>
      </c>
      <c r="B1" s="419"/>
      <c r="C1" s="420"/>
      <c r="D1" s="9"/>
      <c r="E1" s="9"/>
      <c r="F1" s="9"/>
      <c r="G1" s="9"/>
      <c r="H1" s="9"/>
      <c r="I1" s="9"/>
      <c r="J1" s="514"/>
      <c r="K1" s="514"/>
      <c r="L1" s="9"/>
      <c r="M1" s="421" t="s">
        <v>981</v>
      </c>
    </row>
    <row r="2" spans="1:13" ht="16.5" customHeight="1">
      <c r="A2" s="1556" t="s">
        <v>293</v>
      </c>
      <c r="B2" s="1557"/>
      <c r="C2" s="10" t="s">
        <v>46</v>
      </c>
      <c r="D2" s="11" t="s">
        <v>54</v>
      </c>
      <c r="E2" s="11" t="s">
        <v>47</v>
      </c>
      <c r="F2" s="11" t="s">
        <v>888</v>
      </c>
      <c r="G2" s="11" t="s">
        <v>889</v>
      </c>
      <c r="H2" s="11" t="s">
        <v>890</v>
      </c>
      <c r="I2" s="11" t="s">
        <v>673</v>
      </c>
      <c r="J2" s="11" t="s">
        <v>674</v>
      </c>
      <c r="K2" s="720" t="s">
        <v>399</v>
      </c>
      <c r="L2" s="720"/>
      <c r="M2" s="12" t="s">
        <v>891</v>
      </c>
    </row>
    <row r="3" spans="1:13" ht="13.5" customHeight="1" thickBot="1">
      <c r="A3" s="1558"/>
      <c r="B3" s="1559"/>
      <c r="C3" s="13"/>
      <c r="D3" s="14"/>
      <c r="E3" s="14"/>
      <c r="F3" s="14"/>
      <c r="G3" s="14"/>
      <c r="H3" s="14"/>
      <c r="I3" s="14"/>
      <c r="J3" s="14"/>
      <c r="K3" s="15" t="s">
        <v>677</v>
      </c>
      <c r="L3" s="16" t="s">
        <v>723</v>
      </c>
      <c r="M3" s="17"/>
    </row>
    <row r="4" spans="1:14" ht="12.75" customHeight="1">
      <c r="A4" s="723" t="s">
        <v>48</v>
      </c>
      <c r="B4" s="972"/>
      <c r="C4" s="1560">
        <v>13710385</v>
      </c>
      <c r="D4" s="1561">
        <v>12808967</v>
      </c>
      <c r="E4" s="1561">
        <v>15030960</v>
      </c>
      <c r="F4" s="1561">
        <v>17896415</v>
      </c>
      <c r="G4" s="1561">
        <v>18756252</v>
      </c>
      <c r="H4" s="1561">
        <v>20548296</v>
      </c>
      <c r="I4" s="1562">
        <v>15649900</v>
      </c>
      <c r="J4" s="1562">
        <v>13093892</v>
      </c>
      <c r="K4" s="1563">
        <v>12612521</v>
      </c>
      <c r="L4" s="1564">
        <v>191580</v>
      </c>
      <c r="M4" s="1565">
        <v>11853802</v>
      </c>
      <c r="N4" s="33"/>
    </row>
    <row r="5" spans="1:14" ht="12.75" customHeight="1">
      <c r="A5" s="721" t="s">
        <v>49</v>
      </c>
      <c r="B5" s="973"/>
      <c r="C5" s="1566">
        <v>8051780</v>
      </c>
      <c r="D5" s="1567">
        <v>7853594</v>
      </c>
      <c r="E5" s="1567">
        <v>8848946</v>
      </c>
      <c r="F5" s="1567">
        <v>10916808</v>
      </c>
      <c r="G5" s="1567">
        <v>11596614</v>
      </c>
      <c r="H5" s="1567">
        <v>12545221</v>
      </c>
      <c r="I5" s="1409">
        <v>7654800</v>
      </c>
      <c r="J5" s="1409">
        <v>6056550</v>
      </c>
      <c r="K5" s="1568">
        <v>5809642</v>
      </c>
      <c r="L5" s="1569" t="s">
        <v>110</v>
      </c>
      <c r="M5" s="1570">
        <v>4937169</v>
      </c>
      <c r="N5" s="33"/>
    </row>
    <row r="6" spans="1:14" ht="12.75" customHeight="1">
      <c r="A6" s="440"/>
      <c r="B6" s="1035" t="s">
        <v>982</v>
      </c>
      <c r="C6" s="1571" t="s">
        <v>131</v>
      </c>
      <c r="D6" s="1572" t="s">
        <v>110</v>
      </c>
      <c r="E6" s="1572" t="s">
        <v>131</v>
      </c>
      <c r="F6" s="1572" t="s">
        <v>131</v>
      </c>
      <c r="G6" s="1572" t="s">
        <v>110</v>
      </c>
      <c r="H6" s="1572" t="s">
        <v>110</v>
      </c>
      <c r="I6" s="206" t="s">
        <v>308</v>
      </c>
      <c r="J6" s="206" t="s">
        <v>308</v>
      </c>
      <c r="K6" s="1573" t="s">
        <v>308</v>
      </c>
      <c r="L6" s="1574" t="s">
        <v>308</v>
      </c>
      <c r="M6" s="192" t="s">
        <v>308</v>
      </c>
      <c r="N6" s="33"/>
    </row>
    <row r="7" spans="1:14" ht="12.75" customHeight="1">
      <c r="A7" s="440"/>
      <c r="B7" s="1055" t="s">
        <v>940</v>
      </c>
      <c r="C7" s="1575" t="s">
        <v>110</v>
      </c>
      <c r="D7" s="1576" t="s">
        <v>110</v>
      </c>
      <c r="E7" s="1576" t="s">
        <v>110</v>
      </c>
      <c r="F7" s="1576" t="s">
        <v>110</v>
      </c>
      <c r="G7" s="1576" t="s">
        <v>110</v>
      </c>
      <c r="H7" s="1576" t="s">
        <v>110</v>
      </c>
      <c r="I7" s="1576" t="s">
        <v>110</v>
      </c>
      <c r="J7" s="1576">
        <v>32401</v>
      </c>
      <c r="K7" s="1577" t="s">
        <v>110</v>
      </c>
      <c r="L7" s="54" t="s">
        <v>308</v>
      </c>
      <c r="M7" s="197">
        <v>42855</v>
      </c>
      <c r="N7" s="33"/>
    </row>
    <row r="8" spans="1:14" ht="12.75" customHeight="1">
      <c r="A8" s="440"/>
      <c r="B8" s="1055" t="s">
        <v>941</v>
      </c>
      <c r="C8" s="1575">
        <v>4543810</v>
      </c>
      <c r="D8" s="1576">
        <v>4734494</v>
      </c>
      <c r="E8" s="1576">
        <v>4857715</v>
      </c>
      <c r="F8" s="1576">
        <v>5092106</v>
      </c>
      <c r="G8" s="1576">
        <v>5378550</v>
      </c>
      <c r="H8" s="1576">
        <v>5841733</v>
      </c>
      <c r="I8" s="208">
        <v>2921400</v>
      </c>
      <c r="J8" s="208">
        <v>1848587</v>
      </c>
      <c r="K8" s="58">
        <v>1649254</v>
      </c>
      <c r="L8" s="1578" t="s">
        <v>110</v>
      </c>
      <c r="M8" s="210">
        <v>1349343</v>
      </c>
      <c r="N8" s="33"/>
    </row>
    <row r="9" spans="1:14" ht="12.75" customHeight="1">
      <c r="A9" s="440"/>
      <c r="B9" s="1055" t="s">
        <v>942</v>
      </c>
      <c r="C9" s="1575">
        <v>1209246</v>
      </c>
      <c r="D9" s="1576">
        <v>752013</v>
      </c>
      <c r="E9" s="1576">
        <v>1145250</v>
      </c>
      <c r="F9" s="1576">
        <v>2304002</v>
      </c>
      <c r="G9" s="1576">
        <v>1832378</v>
      </c>
      <c r="H9" s="1576">
        <v>2195000</v>
      </c>
      <c r="I9" s="208">
        <v>1831900</v>
      </c>
      <c r="J9" s="208">
        <v>1582367</v>
      </c>
      <c r="K9" s="58">
        <v>1274156</v>
      </c>
      <c r="L9" s="54" t="s">
        <v>308</v>
      </c>
      <c r="M9" s="197">
        <v>1137395</v>
      </c>
      <c r="N9" s="33"/>
    </row>
    <row r="10" spans="1:14" ht="12.75" customHeight="1">
      <c r="A10" s="440"/>
      <c r="B10" s="1055" t="s">
        <v>943</v>
      </c>
      <c r="C10" s="1575" t="s">
        <v>110</v>
      </c>
      <c r="D10" s="1576" t="s">
        <v>110</v>
      </c>
      <c r="E10" s="1576" t="s">
        <v>110</v>
      </c>
      <c r="F10" s="1576" t="s">
        <v>110</v>
      </c>
      <c r="G10" s="1576">
        <v>73150</v>
      </c>
      <c r="H10" s="1576" t="s">
        <v>110</v>
      </c>
      <c r="I10" s="208">
        <v>128400</v>
      </c>
      <c r="J10" s="1576" t="s">
        <v>110</v>
      </c>
      <c r="K10" s="1577" t="s">
        <v>110</v>
      </c>
      <c r="L10" s="54" t="s">
        <v>308</v>
      </c>
      <c r="M10" s="197">
        <v>107787</v>
      </c>
      <c r="N10" s="33"/>
    </row>
    <row r="11" spans="1:14" ht="12.75" customHeight="1">
      <c r="A11" s="440"/>
      <c r="B11" s="1055" t="s">
        <v>944</v>
      </c>
      <c r="C11" s="1575">
        <v>423777</v>
      </c>
      <c r="D11" s="1576">
        <v>534761</v>
      </c>
      <c r="E11" s="1576">
        <v>540361</v>
      </c>
      <c r="F11" s="1576">
        <v>155915</v>
      </c>
      <c r="G11" s="1576">
        <v>573349</v>
      </c>
      <c r="H11" s="1576">
        <v>513443</v>
      </c>
      <c r="I11" s="1576" t="s">
        <v>110</v>
      </c>
      <c r="J11" s="1576">
        <v>158684</v>
      </c>
      <c r="K11" s="1577">
        <v>256382</v>
      </c>
      <c r="L11" s="54" t="s">
        <v>868</v>
      </c>
      <c r="M11" s="197">
        <v>173796</v>
      </c>
      <c r="N11" s="33"/>
    </row>
    <row r="12" spans="1:14" ht="12.75" customHeight="1">
      <c r="A12" s="440"/>
      <c r="B12" s="1055" t="s">
        <v>983</v>
      </c>
      <c r="C12" s="1575">
        <v>53638</v>
      </c>
      <c r="D12" s="1576" t="s">
        <v>110</v>
      </c>
      <c r="E12" s="1576" t="s">
        <v>110</v>
      </c>
      <c r="F12" s="1576" t="s">
        <v>110</v>
      </c>
      <c r="G12" s="1576">
        <v>51146</v>
      </c>
      <c r="H12" s="1576" t="s">
        <v>110</v>
      </c>
      <c r="I12" s="1576" t="s">
        <v>110</v>
      </c>
      <c r="J12" s="1576" t="s">
        <v>110</v>
      </c>
      <c r="K12" s="1577" t="s">
        <v>110</v>
      </c>
      <c r="L12" s="54" t="s">
        <v>868</v>
      </c>
      <c r="M12" s="197">
        <v>69028</v>
      </c>
      <c r="N12" s="33"/>
    </row>
    <row r="13" spans="1:14" ht="12.75" customHeight="1">
      <c r="A13" s="440"/>
      <c r="B13" s="1055" t="s">
        <v>984</v>
      </c>
      <c r="C13" s="1575">
        <v>841382</v>
      </c>
      <c r="D13" s="1576">
        <v>517011</v>
      </c>
      <c r="E13" s="1576">
        <v>723021</v>
      </c>
      <c r="F13" s="1576">
        <v>1021050</v>
      </c>
      <c r="G13" s="1576">
        <v>1143742</v>
      </c>
      <c r="H13" s="1576">
        <v>1121743</v>
      </c>
      <c r="I13" s="208">
        <v>1073100</v>
      </c>
      <c r="J13" s="208">
        <v>978887</v>
      </c>
      <c r="K13" s="58">
        <v>1025827</v>
      </c>
      <c r="L13" s="54" t="s">
        <v>868</v>
      </c>
      <c r="M13" s="197">
        <v>938576</v>
      </c>
      <c r="N13" s="33"/>
    </row>
    <row r="14" spans="1:14" ht="12.75" customHeight="1">
      <c r="A14" s="949"/>
      <c r="B14" s="1057" t="s">
        <v>985</v>
      </c>
      <c r="C14" s="1579" t="s">
        <v>110</v>
      </c>
      <c r="D14" s="1580" t="s">
        <v>110</v>
      </c>
      <c r="E14" s="1580" t="s">
        <v>110</v>
      </c>
      <c r="F14" s="1580">
        <v>2067746</v>
      </c>
      <c r="G14" s="1580">
        <v>1505228</v>
      </c>
      <c r="H14" s="1580">
        <v>1147893</v>
      </c>
      <c r="I14" s="1580" t="s">
        <v>110</v>
      </c>
      <c r="J14" s="1580">
        <v>1373074</v>
      </c>
      <c r="K14" s="1581">
        <v>1248312</v>
      </c>
      <c r="L14" s="65" t="s">
        <v>868</v>
      </c>
      <c r="M14" s="202">
        <v>1118389</v>
      </c>
      <c r="N14" s="33"/>
    </row>
    <row r="15" spans="1:14" ht="12.75" customHeight="1">
      <c r="A15" s="721" t="s">
        <v>50</v>
      </c>
      <c r="B15" s="973"/>
      <c r="C15" s="1566">
        <v>5658605</v>
      </c>
      <c r="D15" s="1567">
        <v>4955373</v>
      </c>
      <c r="E15" s="1567">
        <v>6182014</v>
      </c>
      <c r="F15" s="1567">
        <v>6979607</v>
      </c>
      <c r="G15" s="1567">
        <v>7159638</v>
      </c>
      <c r="H15" s="1567">
        <v>8003075</v>
      </c>
      <c r="I15" s="1409">
        <v>7995100</v>
      </c>
      <c r="J15" s="1409">
        <v>7037342</v>
      </c>
      <c r="K15" s="41">
        <v>6802879</v>
      </c>
      <c r="L15" s="1582" t="s">
        <v>110</v>
      </c>
      <c r="M15" s="1570">
        <v>6916633</v>
      </c>
      <c r="N15" s="33"/>
    </row>
    <row r="16" spans="1:14" ht="12.75" customHeight="1">
      <c r="A16" s="440"/>
      <c r="B16" s="1035" t="s">
        <v>986</v>
      </c>
      <c r="C16" s="1571">
        <v>667204</v>
      </c>
      <c r="D16" s="1572">
        <v>344670</v>
      </c>
      <c r="E16" s="1572" t="s">
        <v>110</v>
      </c>
      <c r="F16" s="1572" t="s">
        <v>110</v>
      </c>
      <c r="G16" s="1572">
        <v>541748</v>
      </c>
      <c r="H16" s="1572">
        <v>484661</v>
      </c>
      <c r="I16" s="206">
        <v>404600</v>
      </c>
      <c r="J16" s="206">
        <v>324191</v>
      </c>
      <c r="K16" s="1573">
        <v>274147</v>
      </c>
      <c r="L16" s="1574" t="s">
        <v>868</v>
      </c>
      <c r="M16" s="192">
        <v>2978</v>
      </c>
      <c r="N16" s="33"/>
    </row>
    <row r="17" spans="1:14" ht="12.75" customHeight="1">
      <c r="A17" s="440"/>
      <c r="B17" s="1055" t="s">
        <v>987</v>
      </c>
      <c r="C17" s="1575">
        <v>200086</v>
      </c>
      <c r="D17" s="1576">
        <v>144371</v>
      </c>
      <c r="E17" s="1576">
        <v>183510</v>
      </c>
      <c r="F17" s="1576">
        <v>158828</v>
      </c>
      <c r="G17" s="1576">
        <v>146822</v>
      </c>
      <c r="H17" s="1576">
        <v>155656</v>
      </c>
      <c r="I17" s="208">
        <v>91300</v>
      </c>
      <c r="J17" s="208">
        <v>87041</v>
      </c>
      <c r="K17" s="58">
        <v>100512</v>
      </c>
      <c r="L17" s="54" t="s">
        <v>868</v>
      </c>
      <c r="M17" s="197">
        <v>125549</v>
      </c>
      <c r="N17" s="33"/>
    </row>
    <row r="18" spans="1:14" ht="12.75" customHeight="1">
      <c r="A18" s="440"/>
      <c r="B18" s="1055" t="s">
        <v>988</v>
      </c>
      <c r="C18" s="1575">
        <v>70928</v>
      </c>
      <c r="D18" s="1576">
        <v>68219</v>
      </c>
      <c r="E18" s="1576">
        <v>84297</v>
      </c>
      <c r="F18" s="1576">
        <v>112034</v>
      </c>
      <c r="G18" s="1576">
        <v>101609</v>
      </c>
      <c r="H18" s="1576">
        <v>137162</v>
      </c>
      <c r="I18" s="208">
        <v>95200</v>
      </c>
      <c r="J18" s="208">
        <v>85225</v>
      </c>
      <c r="K18" s="58">
        <v>69260</v>
      </c>
      <c r="L18" s="54" t="s">
        <v>868</v>
      </c>
      <c r="M18" s="197">
        <v>59435</v>
      </c>
      <c r="N18" s="33"/>
    </row>
    <row r="19" spans="1:14" ht="12.75" customHeight="1">
      <c r="A19" s="440"/>
      <c r="B19" s="1055" t="s">
        <v>989</v>
      </c>
      <c r="C19" s="1575">
        <v>221803</v>
      </c>
      <c r="D19" s="1576">
        <v>143063</v>
      </c>
      <c r="E19" s="1576">
        <v>395464</v>
      </c>
      <c r="F19" s="1576">
        <v>481071</v>
      </c>
      <c r="G19" s="1576">
        <v>520505</v>
      </c>
      <c r="H19" s="1576">
        <v>397146</v>
      </c>
      <c r="I19" s="208">
        <v>395600</v>
      </c>
      <c r="J19" s="208">
        <v>333303</v>
      </c>
      <c r="K19" s="58">
        <v>280867</v>
      </c>
      <c r="L19" s="1578" t="s">
        <v>110</v>
      </c>
      <c r="M19" s="210">
        <v>251084</v>
      </c>
      <c r="N19" s="33"/>
    </row>
    <row r="20" spans="1:14" ht="12.75" customHeight="1">
      <c r="A20" s="440"/>
      <c r="B20" s="1055" t="s">
        <v>990</v>
      </c>
      <c r="C20" s="1575">
        <v>46052</v>
      </c>
      <c r="D20" s="1576">
        <v>54957</v>
      </c>
      <c r="E20" s="1576">
        <v>57937</v>
      </c>
      <c r="F20" s="1576">
        <v>64672</v>
      </c>
      <c r="G20" s="1576">
        <v>64782</v>
      </c>
      <c r="H20" s="1576">
        <v>68654</v>
      </c>
      <c r="I20" s="208">
        <v>53800</v>
      </c>
      <c r="J20" s="208">
        <v>49122</v>
      </c>
      <c r="K20" s="58">
        <v>42509</v>
      </c>
      <c r="L20" s="54" t="s">
        <v>868</v>
      </c>
      <c r="M20" s="197">
        <v>40175</v>
      </c>
      <c r="N20" s="33"/>
    </row>
    <row r="21" spans="1:14" ht="12.75" customHeight="1">
      <c r="A21" s="440"/>
      <c r="B21" s="1055" t="s">
        <v>991</v>
      </c>
      <c r="C21" s="1575">
        <v>52107</v>
      </c>
      <c r="D21" s="1576">
        <v>244981</v>
      </c>
      <c r="E21" s="1576" t="s">
        <v>110</v>
      </c>
      <c r="F21" s="1576">
        <v>62456</v>
      </c>
      <c r="G21" s="1576">
        <v>89299</v>
      </c>
      <c r="H21" s="1576">
        <v>172631</v>
      </c>
      <c r="I21" s="208">
        <v>117900</v>
      </c>
      <c r="J21" s="208">
        <v>73884</v>
      </c>
      <c r="K21" s="58">
        <v>87201</v>
      </c>
      <c r="L21" s="54" t="s">
        <v>868</v>
      </c>
      <c r="M21" s="197">
        <v>88808</v>
      </c>
      <c r="N21" s="33"/>
    </row>
    <row r="22" spans="1:14" ht="12.75" customHeight="1">
      <c r="A22" s="440"/>
      <c r="B22" s="1055" t="s">
        <v>992</v>
      </c>
      <c r="C22" s="1575">
        <v>897926</v>
      </c>
      <c r="D22" s="1576">
        <v>901391</v>
      </c>
      <c r="E22" s="1576">
        <v>1106993</v>
      </c>
      <c r="F22" s="1576">
        <v>1193259</v>
      </c>
      <c r="G22" s="1576">
        <v>532222</v>
      </c>
      <c r="H22" s="1576">
        <v>1376854</v>
      </c>
      <c r="I22" s="208">
        <v>891400</v>
      </c>
      <c r="J22" s="208">
        <v>960559</v>
      </c>
      <c r="K22" s="58">
        <v>1101650</v>
      </c>
      <c r="L22" s="54">
        <v>54319</v>
      </c>
      <c r="M22" s="197">
        <v>961496</v>
      </c>
      <c r="N22" s="33"/>
    </row>
    <row r="23" spans="1:14" ht="12.75" customHeight="1">
      <c r="A23" s="440"/>
      <c r="B23" s="1055" t="s">
        <v>993</v>
      </c>
      <c r="C23" s="1575">
        <v>191747</v>
      </c>
      <c r="D23" s="1576">
        <v>217197</v>
      </c>
      <c r="E23" s="1576">
        <v>237170</v>
      </c>
      <c r="F23" s="1576">
        <v>257277</v>
      </c>
      <c r="G23" s="1576">
        <v>268524</v>
      </c>
      <c r="H23" s="1576">
        <v>341695</v>
      </c>
      <c r="I23" s="208">
        <v>353300</v>
      </c>
      <c r="J23" s="208">
        <v>221307</v>
      </c>
      <c r="K23" s="58">
        <v>259871</v>
      </c>
      <c r="L23" s="54">
        <v>6375</v>
      </c>
      <c r="M23" s="197">
        <v>200935</v>
      </c>
      <c r="N23" s="33"/>
    </row>
    <row r="24" spans="1:14" ht="12.75" customHeight="1">
      <c r="A24" s="440"/>
      <c r="B24" s="1055" t="s">
        <v>994</v>
      </c>
      <c r="C24" s="1575">
        <v>27278</v>
      </c>
      <c r="D24" s="1576" t="s">
        <v>110</v>
      </c>
      <c r="E24" s="1576">
        <v>29698</v>
      </c>
      <c r="F24" s="1576" t="s">
        <v>110</v>
      </c>
      <c r="G24" s="1576" t="s">
        <v>110</v>
      </c>
      <c r="H24" s="1576">
        <v>8470</v>
      </c>
      <c r="I24" s="1576" t="s">
        <v>110</v>
      </c>
      <c r="J24" s="1576">
        <v>30664</v>
      </c>
      <c r="K24" s="1577" t="s">
        <v>110</v>
      </c>
      <c r="L24" s="1578" t="s">
        <v>110</v>
      </c>
      <c r="M24" s="210">
        <v>10224</v>
      </c>
      <c r="N24" s="33"/>
    </row>
    <row r="25" spans="1:14" ht="12.75" customHeight="1">
      <c r="A25" s="440"/>
      <c r="B25" s="1055" t="s">
        <v>958</v>
      </c>
      <c r="C25" s="1575">
        <v>35562</v>
      </c>
      <c r="D25" s="1576">
        <v>48578</v>
      </c>
      <c r="E25" s="1576">
        <v>53237</v>
      </c>
      <c r="F25" s="1576">
        <v>34193</v>
      </c>
      <c r="G25" s="1576">
        <v>36226</v>
      </c>
      <c r="H25" s="1576">
        <v>45441</v>
      </c>
      <c r="I25" s="208">
        <v>23200</v>
      </c>
      <c r="J25" s="208">
        <v>25293</v>
      </c>
      <c r="K25" s="58">
        <v>12032</v>
      </c>
      <c r="L25" s="1578" t="s">
        <v>110</v>
      </c>
      <c r="M25" s="210">
        <v>9664</v>
      </c>
      <c r="N25" s="33"/>
    </row>
    <row r="26" spans="1:14" ht="12.75" customHeight="1">
      <c r="A26" s="440"/>
      <c r="B26" s="1055" t="s">
        <v>995</v>
      </c>
      <c r="C26" s="1575">
        <v>9883</v>
      </c>
      <c r="D26" s="1576" t="s">
        <v>110</v>
      </c>
      <c r="E26" s="1576">
        <v>6397</v>
      </c>
      <c r="F26" s="1576" t="s">
        <v>110</v>
      </c>
      <c r="G26" s="1576" t="s">
        <v>110</v>
      </c>
      <c r="H26" s="1576">
        <v>0</v>
      </c>
      <c r="I26" s="208" t="s">
        <v>868</v>
      </c>
      <c r="J26" s="208" t="s">
        <v>868</v>
      </c>
      <c r="K26" s="58" t="s">
        <v>868</v>
      </c>
      <c r="L26" s="54" t="s">
        <v>868</v>
      </c>
      <c r="M26" s="197" t="s">
        <v>868</v>
      </c>
      <c r="N26" s="33"/>
    </row>
    <row r="27" spans="1:14" ht="12.75" customHeight="1">
      <c r="A27" s="440"/>
      <c r="B27" s="1055" t="s">
        <v>996</v>
      </c>
      <c r="C27" s="1575">
        <v>34309</v>
      </c>
      <c r="D27" s="1576">
        <v>30751</v>
      </c>
      <c r="E27" s="1576">
        <v>27825</v>
      </c>
      <c r="F27" s="1576">
        <v>69784</v>
      </c>
      <c r="G27" s="1576" t="s">
        <v>110</v>
      </c>
      <c r="H27" s="1576">
        <v>37994</v>
      </c>
      <c r="I27" s="208">
        <v>53000</v>
      </c>
      <c r="J27" s="208">
        <v>27529</v>
      </c>
      <c r="K27" s="58">
        <v>46946</v>
      </c>
      <c r="L27" s="1578" t="s">
        <v>110</v>
      </c>
      <c r="M27" s="210">
        <v>65468</v>
      </c>
      <c r="N27" s="33"/>
    </row>
    <row r="28" spans="1:14" ht="12.75" customHeight="1">
      <c r="A28" s="440"/>
      <c r="B28" s="1055" t="s">
        <v>961</v>
      </c>
      <c r="C28" s="1575">
        <v>62395</v>
      </c>
      <c r="D28" s="1576">
        <v>82961</v>
      </c>
      <c r="E28" s="1576">
        <v>100932</v>
      </c>
      <c r="F28" s="1576">
        <v>114934</v>
      </c>
      <c r="G28" s="1576">
        <v>125722</v>
      </c>
      <c r="H28" s="1576">
        <v>87176</v>
      </c>
      <c r="I28" s="208">
        <v>137400</v>
      </c>
      <c r="J28" s="208">
        <v>105285</v>
      </c>
      <c r="K28" s="58">
        <v>99403</v>
      </c>
      <c r="L28" s="54">
        <v>10271</v>
      </c>
      <c r="M28" s="197">
        <v>122494</v>
      </c>
      <c r="N28" s="33"/>
    </row>
    <row r="29" spans="1:14" ht="12.75" customHeight="1">
      <c r="A29" s="440"/>
      <c r="B29" s="1055" t="s">
        <v>997</v>
      </c>
      <c r="C29" s="1575">
        <v>101733</v>
      </c>
      <c r="D29" s="1576">
        <v>64091</v>
      </c>
      <c r="E29" s="1576">
        <v>100451</v>
      </c>
      <c r="F29" s="1576">
        <v>112048</v>
      </c>
      <c r="G29" s="1576">
        <v>93261</v>
      </c>
      <c r="H29" s="1576">
        <v>71301</v>
      </c>
      <c r="I29" s="208">
        <v>59500</v>
      </c>
      <c r="J29" s="208">
        <v>39527</v>
      </c>
      <c r="K29" s="1577" t="s">
        <v>110</v>
      </c>
      <c r="L29" s="1578" t="s">
        <v>110</v>
      </c>
      <c r="M29" s="210" t="s">
        <v>110</v>
      </c>
      <c r="N29" s="33"/>
    </row>
    <row r="30" spans="1:14" ht="12.75" customHeight="1">
      <c r="A30" s="440"/>
      <c r="B30" s="1055" t="s">
        <v>998</v>
      </c>
      <c r="C30" s="1575">
        <v>109130</v>
      </c>
      <c r="D30" s="1576">
        <v>95123</v>
      </c>
      <c r="E30" s="1576">
        <v>194434</v>
      </c>
      <c r="F30" s="1576">
        <v>296144</v>
      </c>
      <c r="G30" s="1576">
        <v>863817</v>
      </c>
      <c r="H30" s="1576">
        <v>297386</v>
      </c>
      <c r="I30" s="1576" t="s">
        <v>110</v>
      </c>
      <c r="J30" s="1576">
        <v>705576</v>
      </c>
      <c r="K30" s="1583">
        <v>389186</v>
      </c>
      <c r="L30" s="1578">
        <v>4475</v>
      </c>
      <c r="M30" s="210">
        <v>709784</v>
      </c>
      <c r="N30" s="33"/>
    </row>
    <row r="31" spans="1:14" ht="12.75" customHeight="1">
      <c r="A31" s="440"/>
      <c r="B31" s="1055" t="s">
        <v>999</v>
      </c>
      <c r="C31" s="1575">
        <v>700143</v>
      </c>
      <c r="D31" s="1576">
        <v>542305</v>
      </c>
      <c r="E31" s="1576">
        <v>816075</v>
      </c>
      <c r="F31" s="1576">
        <v>975710</v>
      </c>
      <c r="G31" s="1576">
        <v>901971</v>
      </c>
      <c r="H31" s="1576">
        <v>1071723</v>
      </c>
      <c r="I31" s="208">
        <v>1044800</v>
      </c>
      <c r="J31" s="208">
        <v>843678</v>
      </c>
      <c r="K31" s="1577">
        <v>896886</v>
      </c>
      <c r="L31" s="1578" t="s">
        <v>110</v>
      </c>
      <c r="M31" s="210">
        <v>806545</v>
      </c>
      <c r="N31" s="33"/>
    </row>
    <row r="32" spans="1:14" ht="12.75" customHeight="1">
      <c r="A32" s="440"/>
      <c r="B32" s="1055" t="s">
        <v>1000</v>
      </c>
      <c r="C32" s="1575">
        <v>12593</v>
      </c>
      <c r="D32" s="1576">
        <v>16993</v>
      </c>
      <c r="E32" s="1576">
        <v>31184</v>
      </c>
      <c r="F32" s="1576" t="s">
        <v>110</v>
      </c>
      <c r="G32" s="1576">
        <v>9633</v>
      </c>
      <c r="H32" s="1576">
        <v>5848</v>
      </c>
      <c r="I32" s="208">
        <v>3700</v>
      </c>
      <c r="J32" s="208">
        <v>3373</v>
      </c>
      <c r="K32" s="58">
        <v>2942</v>
      </c>
      <c r="L32" s="54" t="s">
        <v>868</v>
      </c>
      <c r="M32" s="197">
        <v>3309</v>
      </c>
      <c r="N32" s="33"/>
    </row>
    <row r="33" spans="1:14" ht="12.75" customHeight="1">
      <c r="A33" s="440"/>
      <c r="B33" s="1055" t="s">
        <v>1001</v>
      </c>
      <c r="C33" s="1575">
        <v>190438</v>
      </c>
      <c r="D33" s="1576">
        <v>128142</v>
      </c>
      <c r="E33" s="1576">
        <v>161908</v>
      </c>
      <c r="F33" s="1576">
        <v>189236</v>
      </c>
      <c r="G33" s="1576">
        <v>184311</v>
      </c>
      <c r="H33" s="1576">
        <v>205176</v>
      </c>
      <c r="I33" s="208">
        <v>176400</v>
      </c>
      <c r="J33" s="208">
        <v>128994</v>
      </c>
      <c r="K33" s="58">
        <v>144755</v>
      </c>
      <c r="L33" s="54" t="s">
        <v>868</v>
      </c>
      <c r="M33" s="197">
        <v>80130</v>
      </c>
      <c r="N33" s="33"/>
    </row>
    <row r="34" spans="1:14" ht="12.75" customHeight="1">
      <c r="A34" s="440"/>
      <c r="B34" s="1055" t="s">
        <v>1002</v>
      </c>
      <c r="C34" s="1575">
        <v>65507</v>
      </c>
      <c r="D34" s="1576">
        <v>48507</v>
      </c>
      <c r="E34" s="1576">
        <v>138845</v>
      </c>
      <c r="F34" s="1576">
        <v>77061</v>
      </c>
      <c r="G34" s="1576">
        <v>50798</v>
      </c>
      <c r="H34" s="1576">
        <v>29812</v>
      </c>
      <c r="I34" s="208">
        <v>30700</v>
      </c>
      <c r="J34" s="208" t="s">
        <v>868</v>
      </c>
      <c r="K34" s="58" t="s">
        <v>868</v>
      </c>
      <c r="L34" s="54" t="s">
        <v>868</v>
      </c>
      <c r="M34" s="197" t="s">
        <v>868</v>
      </c>
      <c r="N34" s="33"/>
    </row>
    <row r="35" spans="1:14" ht="12.75" customHeight="1">
      <c r="A35" s="440"/>
      <c r="B35" s="1055" t="s">
        <v>1003</v>
      </c>
      <c r="C35" s="1575" t="s">
        <v>110</v>
      </c>
      <c r="D35" s="1576" t="s">
        <v>110</v>
      </c>
      <c r="E35" s="1576" t="s">
        <v>110</v>
      </c>
      <c r="F35" s="1576" t="s">
        <v>110</v>
      </c>
      <c r="G35" s="1576">
        <v>29950</v>
      </c>
      <c r="H35" s="1576" t="s">
        <v>110</v>
      </c>
      <c r="I35" s="1576" t="s">
        <v>110</v>
      </c>
      <c r="J35" s="208" t="s">
        <v>308</v>
      </c>
      <c r="K35" s="58" t="s">
        <v>308</v>
      </c>
      <c r="L35" s="54" t="s">
        <v>308</v>
      </c>
      <c r="M35" s="197" t="s">
        <v>308</v>
      </c>
      <c r="N35" s="33"/>
    </row>
    <row r="36" spans="1:14" ht="12.75" customHeight="1">
      <c r="A36" s="440"/>
      <c r="B36" s="1055" t="s">
        <v>969</v>
      </c>
      <c r="C36" s="1575">
        <v>283829</v>
      </c>
      <c r="D36" s="1576">
        <v>264744</v>
      </c>
      <c r="E36" s="1576">
        <v>380694</v>
      </c>
      <c r="F36" s="1576">
        <v>356366</v>
      </c>
      <c r="G36" s="1576">
        <v>514685</v>
      </c>
      <c r="H36" s="1576">
        <v>446363</v>
      </c>
      <c r="I36" s="208">
        <v>551200</v>
      </c>
      <c r="J36" s="208">
        <v>440814</v>
      </c>
      <c r="K36" s="58">
        <v>545034</v>
      </c>
      <c r="L36" s="54" t="s">
        <v>308</v>
      </c>
      <c r="M36" s="197">
        <v>550909</v>
      </c>
      <c r="N36" s="33"/>
    </row>
    <row r="37" spans="1:14" ht="12.75" customHeight="1">
      <c r="A37" s="440"/>
      <c r="B37" s="1055" t="s">
        <v>970</v>
      </c>
      <c r="C37" s="1575" t="s">
        <v>110</v>
      </c>
      <c r="D37" s="1576" t="s">
        <v>110</v>
      </c>
      <c r="E37" s="1576" t="s">
        <v>110</v>
      </c>
      <c r="F37" s="1576" t="s">
        <v>110</v>
      </c>
      <c r="G37" s="1576">
        <v>12288</v>
      </c>
      <c r="H37" s="1576" t="s">
        <v>110</v>
      </c>
      <c r="I37" s="1576" t="s">
        <v>110</v>
      </c>
      <c r="J37" s="1576">
        <v>291387</v>
      </c>
      <c r="K37" s="1577">
        <v>30221</v>
      </c>
      <c r="L37" s="1578" t="s">
        <v>110</v>
      </c>
      <c r="M37" s="210">
        <v>46069</v>
      </c>
      <c r="N37" s="33"/>
    </row>
    <row r="38" spans="1:14" ht="12.75" customHeight="1">
      <c r="A38" s="440"/>
      <c r="B38" s="1055" t="s">
        <v>971</v>
      </c>
      <c r="C38" s="1575">
        <v>136320</v>
      </c>
      <c r="D38" s="1576">
        <v>98908</v>
      </c>
      <c r="E38" s="1576">
        <v>192760</v>
      </c>
      <c r="F38" s="1576">
        <v>209805</v>
      </c>
      <c r="G38" s="1576">
        <v>234184</v>
      </c>
      <c r="H38" s="1576">
        <v>350072</v>
      </c>
      <c r="I38" s="208">
        <v>403500</v>
      </c>
      <c r="J38" s="208">
        <v>500900</v>
      </c>
      <c r="K38" s="58">
        <v>514359</v>
      </c>
      <c r="L38" s="54" t="s">
        <v>308</v>
      </c>
      <c r="M38" s="197">
        <v>519928</v>
      </c>
      <c r="N38" s="33"/>
    </row>
    <row r="39" spans="1:14" ht="12.75" customHeight="1">
      <c r="A39" s="440"/>
      <c r="B39" s="1055" t="s">
        <v>972</v>
      </c>
      <c r="C39" s="1575">
        <v>151277</v>
      </c>
      <c r="D39" s="1576">
        <v>166377</v>
      </c>
      <c r="E39" s="1576" t="s">
        <v>110</v>
      </c>
      <c r="F39" s="1576">
        <v>179510</v>
      </c>
      <c r="G39" s="1576">
        <v>116971</v>
      </c>
      <c r="H39" s="1576">
        <v>120881</v>
      </c>
      <c r="I39" s="208">
        <v>210600</v>
      </c>
      <c r="J39" s="208">
        <v>109980</v>
      </c>
      <c r="K39" s="58">
        <v>104712</v>
      </c>
      <c r="L39" s="1578" t="s">
        <v>110</v>
      </c>
      <c r="M39" s="210">
        <v>236724</v>
      </c>
      <c r="N39" s="33"/>
    </row>
    <row r="40" spans="1:14" ht="12.75" customHeight="1">
      <c r="A40" s="440"/>
      <c r="B40" s="1055" t="s">
        <v>973</v>
      </c>
      <c r="C40" s="1575">
        <v>730955</v>
      </c>
      <c r="D40" s="1576">
        <v>639352</v>
      </c>
      <c r="E40" s="1576">
        <v>579631</v>
      </c>
      <c r="F40" s="1576">
        <v>629123</v>
      </c>
      <c r="G40" s="1576">
        <v>671919</v>
      </c>
      <c r="H40" s="1576">
        <v>700787</v>
      </c>
      <c r="I40" s="208">
        <v>622500</v>
      </c>
      <c r="J40" s="208">
        <v>687950</v>
      </c>
      <c r="K40" s="58">
        <v>607208</v>
      </c>
      <c r="L40" s="1578" t="s">
        <v>110</v>
      </c>
      <c r="M40" s="210">
        <v>963088</v>
      </c>
      <c r="N40" s="33"/>
    </row>
    <row r="41" spans="1:14" ht="12.75" customHeight="1">
      <c r="A41" s="440"/>
      <c r="B41" s="1055" t="s">
        <v>974</v>
      </c>
      <c r="C41" s="1575">
        <v>121889</v>
      </c>
      <c r="D41" s="1576">
        <v>153651</v>
      </c>
      <c r="E41" s="1576">
        <v>187263</v>
      </c>
      <c r="F41" s="1576">
        <v>145263</v>
      </c>
      <c r="G41" s="1576">
        <v>298822</v>
      </c>
      <c r="H41" s="1576">
        <v>280618</v>
      </c>
      <c r="I41" s="208">
        <v>303900</v>
      </c>
      <c r="J41" s="208">
        <v>190423</v>
      </c>
      <c r="K41" s="58">
        <v>173561</v>
      </c>
      <c r="L41" s="1578" t="s">
        <v>110</v>
      </c>
      <c r="M41" s="210">
        <v>190150</v>
      </c>
      <c r="N41" s="33"/>
    </row>
    <row r="42" spans="1:14" ht="12.75" customHeight="1">
      <c r="A42" s="440"/>
      <c r="B42" s="1055" t="s">
        <v>1004</v>
      </c>
      <c r="C42" s="1575">
        <v>8326</v>
      </c>
      <c r="D42" s="1576">
        <v>3353</v>
      </c>
      <c r="E42" s="1576">
        <v>4100</v>
      </c>
      <c r="F42" s="1576">
        <v>4920</v>
      </c>
      <c r="G42" s="1576">
        <v>4740</v>
      </c>
      <c r="H42" s="1576">
        <v>177840</v>
      </c>
      <c r="I42" s="208">
        <v>189200</v>
      </c>
      <c r="J42" s="208">
        <v>225285</v>
      </c>
      <c r="K42" s="58">
        <v>204113</v>
      </c>
      <c r="L42" s="54" t="s">
        <v>308</v>
      </c>
      <c r="M42" s="197">
        <v>117075</v>
      </c>
      <c r="N42" s="33"/>
    </row>
    <row r="43" spans="1:14" ht="12.75" customHeight="1" thickBot="1">
      <c r="A43" s="955"/>
      <c r="B43" s="1584" t="s">
        <v>976</v>
      </c>
      <c r="C43" s="1585">
        <v>488572</v>
      </c>
      <c r="D43" s="1586">
        <v>408052</v>
      </c>
      <c r="E43" s="1586" t="s">
        <v>110</v>
      </c>
      <c r="F43" s="1586">
        <v>700253</v>
      </c>
      <c r="G43" s="1586">
        <v>668609</v>
      </c>
      <c r="H43" s="1586">
        <v>877727</v>
      </c>
      <c r="I43" s="213">
        <v>882300</v>
      </c>
      <c r="J43" s="213">
        <v>546052</v>
      </c>
      <c r="K43" s="1587" t="s">
        <v>110</v>
      </c>
      <c r="L43" s="1588" t="s">
        <v>110</v>
      </c>
      <c r="M43" s="215" t="s">
        <v>110</v>
      </c>
      <c r="N43" s="33"/>
    </row>
    <row r="44" spans="1:13" s="1" customFormat="1" ht="11.25">
      <c r="A44" s="1" t="s">
        <v>977</v>
      </c>
      <c r="M44" s="2"/>
    </row>
    <row r="45" spans="2:13" s="1" customFormat="1" ht="11.25">
      <c r="B45" s="5" t="s">
        <v>931</v>
      </c>
      <c r="C45" s="5"/>
      <c r="M45" s="2"/>
    </row>
    <row r="46" spans="1:2" s="1" customFormat="1" ht="11.25">
      <c r="A46" s="1" t="s">
        <v>978</v>
      </c>
      <c r="B46" s="1" t="s">
        <v>933</v>
      </c>
    </row>
    <row r="47" spans="1:10" s="1" customFormat="1" ht="11.25">
      <c r="A47" s="1" t="s">
        <v>979</v>
      </c>
      <c r="J47" s="2"/>
    </row>
  </sheetData>
  <sheetProtection/>
  <mergeCells count="5">
    <mergeCell ref="A2:B3"/>
    <mergeCell ref="K2:L2"/>
    <mergeCell ref="A4:B4"/>
    <mergeCell ref="A5:B5"/>
    <mergeCell ref="A15:B15"/>
  </mergeCells>
  <printOptions/>
  <pageMargins left="0.984251968503937" right="0.984251968503937" top="0.3937007874015748" bottom="0.3937007874015748" header="0.5118110236220472" footer="0.1968503937007874"/>
  <pageSetup horizontalDpi="600" verticalDpi="600" orientation="landscape" paperSize="9" scale="94" r:id="rId1"/>
  <headerFooter alignWithMargins="0">
    <oddFooter>&amp;R&amp;"ＭＳ Ｐ明朝,標準"&amp;10－29－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倉吉市役所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nishimotos</cp:lastModifiedBy>
  <cp:lastPrinted>2012-05-17T12:36:08Z</cp:lastPrinted>
  <dcterms:created xsi:type="dcterms:W3CDTF">2001-01-05T07:32:22Z</dcterms:created>
  <dcterms:modified xsi:type="dcterms:W3CDTF">2012-05-25T08:53:38Z</dcterms:modified>
  <cp:category/>
  <cp:version/>
  <cp:contentType/>
  <cp:contentStatus/>
</cp:coreProperties>
</file>