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L:\04経営\11照会・調査\04_経営比較分析表\R4（R3決算）\"/>
    </mc:Choice>
  </mc:AlternateContent>
  <xr:revisionPtr revIDLastSave="0" documentId="13_ncr:1_{338EA415-3CA3-4D2D-AC4C-80D06FC016BF}" xr6:coauthVersionLast="36" xr6:coauthVersionMax="36" xr10:uidLastSave="{00000000-0000-0000-0000-000000000000}"/>
  <workbookProtection workbookAlgorithmName="SHA-512" workbookHashValue="dT8e96De/yMFCq7BH+UXlc13cfEnVyY44JDNMtm9G2/0+bSRGYDt5NhZSlEo+9v4lEgm9cD3pX8vLMr3zxiXGg==" workbookSaltValue="wrx9RKsAGHcC+eRmlQYyHg==" workbookSpinCount="100000" lockStructure="1"/>
  <bookViews>
    <workbookView xWindow="0" yWindow="0" windowWidth="20325" windowHeight="850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E85" i="4"/>
  <c r="BB10" i="4"/>
  <c r="AT10" i="4"/>
  <c r="W10" i="4"/>
  <c r="P10" i="4"/>
  <c r="AT8" i="4"/>
  <c r="W8" i="4"/>
  <c r="P8" i="4"/>
  <c r="B6" i="4"/>
</calcChain>
</file>

<file path=xl/sharedStrings.xml><?xml version="1.0" encoding="utf-8"?>
<sst xmlns="http://schemas.openxmlformats.org/spreadsheetml/2006/main" count="297" uniqueCount="116">
  <si>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</si>
  <si>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</si>
  <si>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</si>
  <si>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</si>
  <si>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</si>
  <si>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</si>
  <si>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</si>
  <si>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</si>
  <si>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</si>
  <si>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</si>
  <si>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</si>
  <si>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</si>
  <si>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</si>
  <si>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</si>
  <si>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</si>
  <si>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</si>
  <si>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</si>
  <si>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</si>
  <si>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</si>
  <si>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</si>
  <si>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</si>
  <si>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</si>
  <si>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</si>
  <si>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</si>
  <si>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</si>
  <si>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</si>
  <si>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</si>
  <si>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</si>
  <si>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</si>
  <si>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</si>
  <si>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</si>
  <si>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</si>
  <si>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</si>
  <si>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</si>
  <si>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</si>
  <si>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</si>
  <si>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</si>
  <si>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</si>
  <si>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</si>
  <si>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</si>
  <si>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</si>
  <si>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</si>
  <si>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</si>
  <si>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</si>
  <si>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</si>
  <si>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</si>
  <si>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</si>
  <si>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</si>
  <si>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</si>
  <si>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</si>
  <si>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</si>
  <si>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</si>
  <si>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</si>
  <si>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</si>
  <si>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</si>
  <si>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</si>
  <si>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</si>
  <si>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</si>
  <si>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</si>
  <si>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</si>
  <si>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</si>
  <si>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</si>
  <si>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</si>
  <si>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</si>
  <si>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</si>
  <si>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</si>
  <si>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</si>
  <si>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</si>
  <si>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</si>
  <si>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</si>
  <si>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</si>
  <si>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</si>
  <si>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</si>
  <si>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</si>
  <si>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</si>
  <si>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</si>
  <si>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</si>
  <si>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</si>
  <si>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</si>
  <si>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</si>
  <si>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</si>
  <si>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</si>
  <si>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</si>
  <si>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</si>
  <si>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</si>
  <si>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</si>
  <si>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</si>
  <si>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</si>
  <si>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</si>
  <si>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</si>
  <si>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</si>
  <si>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</si>
  <si>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</si>
  <si>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</si>
  <si>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</si>
  <si>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</si>
  <si>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</si>
  <si>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法適用</t>
  </si>
  <si>
    <t>下水道事業</t>
  </si>
  <si>
    <t>林業集落排水</t>
  </si>
  <si>
    <t>G2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</si>
  <si>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</si>
  <si>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</si>
  <si>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</si>
  <si>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</si>
  <si>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</si>
  <si>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</si>
  <si>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</si>
  <si>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</si>
  <si>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</si>
  <si>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</si>
  <si>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</si>
  <si>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</si>
  <si>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①有形固定資産減価償却率は、法適用に移行して２年であるため低くなっている。
②管渠老朽化率は、現在0％である。当初の管渠布設時期は平成10年度であるため、しばらくは現状水準となる。
③管渠改善率については、平成９年度に事業を開始した比較的新しい施設・設備であるため、現状では目立った老朽は報告されていないが、機器更新の時期が間もなく到来するため、必要性・緊急性を検討した対応が必要。</t>
    <rPh sb="40" eb="42">
      <t>カンキョ</t>
    </rPh>
    <rPh sb="42" eb="45">
      <t>ロウキュウカ</t>
    </rPh>
    <rPh sb="48" eb="50">
      <t>ゲンザイ</t>
    </rPh>
    <rPh sb="56" eb="58">
      <t>トウショ</t>
    </rPh>
    <rPh sb="59" eb="61">
      <t>カンキョ</t>
    </rPh>
    <rPh sb="61" eb="63">
      <t>フセツ</t>
    </rPh>
    <rPh sb="63" eb="65">
      <t>ジキ</t>
    </rPh>
    <rPh sb="66" eb="68">
      <t>ヘイセイ</t>
    </rPh>
    <rPh sb="70" eb="72">
      <t>ネンド</t>
    </rPh>
    <rPh sb="83" eb="85">
      <t>ゲンジョウ</t>
    </rPh>
    <rPh sb="85" eb="87">
      <t>スイジュン</t>
    </rPh>
    <phoneticPr fontId="4"/>
  </si>
  <si>
    <t>　人口減による使用料収入の減が見込まれる。また、今後必要とされる管渠更新事業費等、多額の投資が必要となり、経営状況の悪化が懸念される。
　４年ごとに使用料の見直しを行い、収支バランスを図っていくとともに、処理施設機器の更新や、平成初期に整備した管渠の更新が15年～30年の内に必要となることから、事業継続に向けた検討が必要。
 また、元々の集落規模が小さいことから、今後の財源確保が課題。</t>
    <rPh sb="78" eb="80">
      <t>ミナオ</t>
    </rPh>
    <rPh sb="85" eb="87">
      <t>シュウシ</t>
    </rPh>
    <rPh sb="125" eb="127">
      <t>コウシン</t>
    </rPh>
    <rPh sb="130" eb="131">
      <t>ネン</t>
    </rPh>
    <rPh sb="138" eb="140">
      <t>ヒツヨウ</t>
    </rPh>
    <phoneticPr fontId="4"/>
  </si>
  <si>
    <t xml:space="preserve"> 令和２年度から地方公営企業法を適用している。
①経常収支比率は、一般会計からの補助金により、おおむね100％となっている。
②累積欠損金比率は、欠損金が発生しておらず0％となっている。
③流動比率は、流動負債のほとんどが企業債であり、これを控除すると100.85％となり100％以上となる。
④企業債残高対事業規模比率は、類似団体よりも比率は高いが、今後の地方債残高は逓減を見込む。ただし、これから機器の更新時期を迎えるため、緊急性等を考慮し、過剰投資とならないよう検討が必要。
⑤経費回収率と⑥汚水処理原価は、人口減少により営業収益が年々減少していくため、４年ごとに使用料の見直しを行い、改善を図っていく。
⑦施設利用率については、晴天時一日平均処理水量が不明なため0％となっている。晴天時に限定せず一日平均処理水量とすると43.62％となる。
⑧水洗化率は、100％となっている。</t>
    <rPh sb="8" eb="10">
      <t>チホウ</t>
    </rPh>
    <rPh sb="204" eb="206">
      <t>キキ</t>
    </rPh>
    <rPh sb="324" eb="326">
      <t>フメイ</t>
    </rPh>
    <rPh sb="338" eb="340">
      <t>セイテン</t>
    </rPh>
    <rPh sb="340" eb="341">
      <t>ジ</t>
    </rPh>
    <rPh sb="342" eb="344">
      <t>ゲンテイ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</si>
</sst>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A-4918-BFE0-AEC6850D4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8A-4918-BFE0-AEC6850D4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2-4634-8345-9EB0DB874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42.48</c:v>
                </c:pt>
                <c:pt idx="4">
                  <c:v>39.770000000000003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B2-4634-8345-9EB0DB874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4-4A4D-ACF0-D4F881A45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90.73</c:v>
                </c:pt>
                <c:pt idx="4">
                  <c:v>91.64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64-4A4D-ACF0-D4F881A45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99.45</c:v>
                </c:pt>
                <c:pt idx="4">
                  <c:v>99.95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E-4E0F-8F0A-2B23D2E11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101.09</c:v>
                </c:pt>
                <c:pt idx="4">
                  <c:v>94.43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EE-4E0F-8F0A-2B23D2E11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4.4400000000000004</c:v>
                </c:pt>
                <c:pt idx="4">
                  <c:v>8.8699999999999992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6-4FE4-852B-CC407822B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34.76</c:v>
                </c:pt>
                <c:pt idx="4">
                  <c:v>36.130000000000003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36-4FE4-852B-CC407822B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F-452E-A78E-05B9B3853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AF-452E-A78E-05B9B3853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1-4544-8FC1-E102149F2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534.57000000000005</c:v>
                </c:pt>
                <c:pt idx="4">
                  <c:v>528.12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51-4544-8FC1-E102149F2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12.92</c:v>
                </c:pt>
                <c:pt idx="4">
                  <c:v>13.48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D-4417-977B-4F1A1FD7A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36.93</c:v>
                </c:pt>
                <c:pt idx="4">
                  <c:v>15.34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8D-4417-977B-4F1A1FD7A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3528.1</c:v>
                </c:pt>
                <c:pt idx="4">
                  <c:v>3382.39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C-43CD-9DAD-605BC0BD8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406.44</c:v>
                </c:pt>
                <c:pt idx="4">
                  <c:v>254.5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0C-43CD-9DAD-605BC0BD8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41.02</c:v>
                </c:pt>
                <c:pt idx="4">
                  <c:v>36.18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D-44F4-BD9B-67E1DF48A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35.93</c:v>
                </c:pt>
                <c:pt idx="4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ED-44F4-BD9B-67E1DF48A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471.38</c:v>
                </c:pt>
                <c:pt idx="4">
                  <c:v>522.61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9-43D4-BC3F-F51D44D56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499.55</c:v>
                </c:pt>
                <c:pt idx="4">
                  <c:v>529.77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9-43D4-BC3F-F51D44D56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【94.43】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【281.54】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D1" zoomScale="85" zoomScaleNormal="8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鳥取県　倉吉市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林業集落排水</v>
      </c>
      <c r="Q8" s="40"/>
      <c r="R8" s="40"/>
      <c r="S8" s="40"/>
      <c r="T8" s="40"/>
      <c r="U8" s="40"/>
      <c r="V8" s="40"/>
      <c r="W8" s="40" t="str">
        <f>データ!L6</f>
        <v>G2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45574</v>
      </c>
      <c r="AM8" s="42"/>
      <c r="AN8" s="42"/>
      <c r="AO8" s="42"/>
      <c r="AP8" s="42"/>
      <c r="AQ8" s="42"/>
      <c r="AR8" s="42"/>
      <c r="AS8" s="42"/>
      <c r="AT8" s="35">
        <f>データ!T6</f>
        <v>272.06</v>
      </c>
      <c r="AU8" s="35"/>
      <c r="AV8" s="35"/>
      <c r="AW8" s="35"/>
      <c r="AX8" s="35"/>
      <c r="AY8" s="35"/>
      <c r="AZ8" s="35"/>
      <c r="BA8" s="35"/>
      <c r="BB8" s="35">
        <f>データ!U6</f>
        <v>167.51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58.78</v>
      </c>
      <c r="J10" s="35"/>
      <c r="K10" s="35"/>
      <c r="L10" s="35"/>
      <c r="M10" s="35"/>
      <c r="N10" s="35"/>
      <c r="O10" s="35"/>
      <c r="P10" s="35">
        <f>データ!P6</f>
        <v>0.06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3531</v>
      </c>
      <c r="AE10" s="42"/>
      <c r="AF10" s="42"/>
      <c r="AG10" s="42"/>
      <c r="AH10" s="42"/>
      <c r="AI10" s="42"/>
      <c r="AJ10" s="42"/>
      <c r="AK10" s="2"/>
      <c r="AL10" s="42">
        <f>データ!V6</f>
        <v>26</v>
      </c>
      <c r="AM10" s="42"/>
      <c r="AN10" s="42"/>
      <c r="AO10" s="42"/>
      <c r="AP10" s="42"/>
      <c r="AQ10" s="42"/>
      <c r="AR10" s="42"/>
      <c r="AS10" s="42"/>
      <c r="AT10" s="35">
        <f>データ!W6</f>
        <v>0.01</v>
      </c>
      <c r="AU10" s="35"/>
      <c r="AV10" s="35"/>
      <c r="AW10" s="35"/>
      <c r="AX10" s="35"/>
      <c r="AY10" s="35"/>
      <c r="AZ10" s="35"/>
      <c r="BA10" s="35"/>
      <c r="BB10" s="35">
        <f>データ!X6</f>
        <v>2600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61" t="s">
        <v>23</v>
      </c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2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24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 x14ac:dyDescent="0.15">
      <c r="A14" s="2"/>
      <c r="B14" s="65" t="s">
        <v>25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71" t="s">
        <v>26</v>
      </c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</row>
    <row r="15" spans="1:78" ht="13.5" customHeight="1" x14ac:dyDescent="0.15">
      <c r="A15" s="2"/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70"/>
      <c r="BK15" s="2"/>
      <c r="BL15" s="74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5" t="s">
        <v>115</v>
      </c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5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5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5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5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5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5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5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5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5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5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5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5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5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5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5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5" t="s">
        <v>113</v>
      </c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5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5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5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7"/>
    </row>
    <row r="60" spans="1:78" ht="13.5" customHeight="1" x14ac:dyDescent="0.15">
      <c r="A60" s="2"/>
      <c r="B60" s="68" t="s">
        <v>28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70"/>
      <c r="BK60" s="2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7"/>
    </row>
    <row r="61" spans="1:78" ht="13.5" customHeight="1" x14ac:dyDescent="0.15">
      <c r="A61" s="2"/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70"/>
      <c r="BK61" s="2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5" t="s">
        <v>114</v>
      </c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5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5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5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5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5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5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5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5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5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5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5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5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5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8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60"/>
    </row>
    <row r="83" spans="1:78" x14ac:dyDescent="0.15">
      <c r="C83" s="77" t="s">
        <v>30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【94.43】</v>
      </c>
      <c r="F85" s="12" t="str">
        <f>データ!AT6</f>
        <v>【528.12】</v>
      </c>
      <c r="G85" s="12" t="str">
        <f>データ!BE6</f>
        <v>【15.34】</v>
      </c>
      <c r="H85" s="12" t="str">
        <f>データ!BP6</f>
        <v>【281.54】</v>
      </c>
      <c r="I85" s="12" t="str">
        <f>データ!CA6</f>
        <v>【35.92】</v>
      </c>
      <c r="J85" s="12" t="str">
        <f>データ!CL6</f>
        <v>【527.91】</v>
      </c>
      <c r="K85" s="12" t="str">
        <f>データ!CW6</f>
        <v>【40.17】</v>
      </c>
      <c r="L85" s="12" t="str">
        <f>データ!DH6</f>
        <v>【91.09】</v>
      </c>
      <c r="M85" s="12" t="str">
        <f>データ!DS6</f>
        <v>【36.13】</v>
      </c>
      <c r="N85" s="12" t="str">
        <f>データ!ED6</f>
        <v>【0.00】</v>
      </c>
      <c r="O85" s="12" t="str">
        <f>データ!EO6</f>
        <v>【0.00】</v>
      </c>
    </row>
  </sheetData>
  <sheetProtection algorithmName="SHA-512" hashValue="j47NbJTsbwC3grB+/hWiWfXmTDMYBJfmjh44Dq/tkbMTPa12s54EnuEUvk8hqIvJBh7XLrujToiDn4VVLNfoJw==" saltValue="7E8dW+nyGa7+5ffHmvUitg==" spinCount="100000" sheet="1" objects="1" scenarios="1" formatCells="0" formatColumns="0" formatRows="0"/>
  <mergeCells count="51">
    <mergeCell ref="B60:BJ61"/>
    <mergeCell ref="BL64:BZ65"/>
    <mergeCell ref="C83:BJ83"/>
    <mergeCell ref="BL47:BZ63"/>
    <mergeCell ref="BL66:BZ82"/>
    <mergeCell ref="B9:H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6:BZ44"/>
    <mergeCell ref="BN10:BY10"/>
    <mergeCell ref="BL11:BZ13"/>
    <mergeCell ref="B14:BJ15"/>
    <mergeCell ref="BL14:BZ15"/>
    <mergeCell ref="AD10:AJ10"/>
    <mergeCell ref="AT9:BA9"/>
    <mergeCell ref="BB9:BI9"/>
    <mergeCell ref="BL9:BM9"/>
    <mergeCell ref="BL45:BZ46"/>
    <mergeCell ref="BN9:BY9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54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312037</v>
      </c>
      <c r="D6" s="19">
        <f t="shared" si="3"/>
        <v>46</v>
      </c>
      <c r="E6" s="19">
        <f t="shared" si="3"/>
        <v>17</v>
      </c>
      <c r="F6" s="19">
        <f t="shared" si="3"/>
        <v>7</v>
      </c>
      <c r="G6" s="19">
        <f t="shared" si="3"/>
        <v>0</v>
      </c>
      <c r="H6" s="19" t="str">
        <f t="shared" si="3"/>
        <v>鳥取県　倉吉市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林業集落排水</v>
      </c>
      <c r="L6" s="19" t="str">
        <f t="shared" si="3"/>
        <v>G2</v>
      </c>
      <c r="M6" s="19" t="str">
        <f t="shared" si="3"/>
        <v>非設置</v>
      </c>
      <c r="N6" s="20" t="str">
        <f t="shared" si="3"/>
        <v>-</v>
      </c>
      <c r="O6" s="20">
        <f t="shared" si="3"/>
        <v>58.78</v>
      </c>
      <c r="P6" s="20">
        <f t="shared" si="3"/>
        <v>0.06</v>
      </c>
      <c r="Q6" s="20">
        <f t="shared" si="3"/>
        <v>100</v>
      </c>
      <c r="R6" s="20">
        <f t="shared" si="3"/>
        <v>3531</v>
      </c>
      <c r="S6" s="20">
        <f t="shared" si="3"/>
        <v>45574</v>
      </c>
      <c r="T6" s="20">
        <f t="shared" si="3"/>
        <v>272.06</v>
      </c>
      <c r="U6" s="20">
        <f t="shared" si="3"/>
        <v>167.51</v>
      </c>
      <c r="V6" s="20">
        <f t="shared" si="3"/>
        <v>26</v>
      </c>
      <c r="W6" s="20">
        <f t="shared" si="3"/>
        <v>0.01</v>
      </c>
      <c r="X6" s="20">
        <f t="shared" si="3"/>
        <v>2600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99.45</v>
      </c>
      <c r="AC6" s="21">
        <f t="shared" si="4"/>
        <v>99.95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101.09</v>
      </c>
      <c r="AH6" s="21">
        <f t="shared" si="4"/>
        <v>94.43</v>
      </c>
      <c r="AI6" s="20" t="str">
        <f>IF(AI7="","",IF(AI7="-","【-】","【"&amp;SUBSTITUTE(TEXT(AI7,"#,##0.00"),"-","△")&amp;"】"))</f>
        <v>【94.43】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534.57000000000005</v>
      </c>
      <c r="AS6" s="21">
        <f t="shared" si="5"/>
        <v>528.12</v>
      </c>
      <c r="AT6" s="20" t="str">
        <f>IF(AT7="","",IF(AT7="-","【-】","【"&amp;SUBSTITUTE(TEXT(AT7,"#,##0.00"),"-","△")&amp;"】"))</f>
        <v>【528.12】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12.92</v>
      </c>
      <c r="AY6" s="21">
        <f t="shared" si="6"/>
        <v>13.48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36.93</v>
      </c>
      <c r="BD6" s="21">
        <f t="shared" si="6"/>
        <v>15.34</v>
      </c>
      <c r="BE6" s="20" t="str">
        <f>IF(BE7="","",IF(BE7="-","【-】","【"&amp;SUBSTITUTE(TEXT(BE7,"#,##0.00"),"-","△")&amp;"】"))</f>
        <v>【15.34】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3528.1</v>
      </c>
      <c r="BJ6" s="21">
        <f t="shared" si="7"/>
        <v>3382.39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406.44</v>
      </c>
      <c r="BO6" s="21">
        <f t="shared" si="7"/>
        <v>254.5</v>
      </c>
      <c r="BP6" s="20" t="str">
        <f>IF(BP7="","",IF(BP7="-","【-】","【"&amp;SUBSTITUTE(TEXT(BP7,"#,##0.00"),"-","△")&amp;"】"))</f>
        <v>【281.54】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41.02</v>
      </c>
      <c r="BU6" s="21">
        <f t="shared" si="8"/>
        <v>36.18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35.93</v>
      </c>
      <c r="BZ6" s="21">
        <f t="shared" si="8"/>
        <v>36.1</v>
      </c>
      <c r="CA6" s="20" t="str">
        <f>IF(CA7="","",IF(CA7="-","【-】","【"&amp;SUBSTITUTE(TEXT(CA7,"#,##0.00"),"-","△")&amp;"】"))</f>
        <v>【35.92】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471.38</v>
      </c>
      <c r="CF6" s="21">
        <f t="shared" si="9"/>
        <v>522.61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499.55</v>
      </c>
      <c r="CK6" s="21">
        <f t="shared" si="9"/>
        <v>529.77</v>
      </c>
      <c r="CL6" s="20" t="str">
        <f>IF(CL7="","",IF(CL7="-","【-】","【"&amp;SUBSTITUTE(TEXT(CL7,"#,##0.00"),"-","△")&amp;"】"))</f>
        <v>【527.91】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0">
        <f t="shared" si="10"/>
        <v>0</v>
      </c>
      <c r="CQ6" s="20">
        <f t="shared" si="10"/>
        <v>0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42.48</v>
      </c>
      <c r="CV6" s="21">
        <f t="shared" si="10"/>
        <v>39.770000000000003</v>
      </c>
      <c r="CW6" s="20" t="str">
        <f>IF(CW7="","",IF(CW7="-","【-】","【"&amp;SUBSTITUTE(TEXT(CW7,"#,##0.00"),"-","△")&amp;"】"))</f>
        <v>【40.17】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90.73</v>
      </c>
      <c r="DG6" s="21">
        <f t="shared" si="11"/>
        <v>91.64</v>
      </c>
      <c r="DH6" s="20" t="str">
        <f>IF(DH7="","",IF(DH7="-","【-】","【"&amp;SUBSTITUTE(TEXT(DH7,"#,##0.00"),"-","△")&amp;"】"))</f>
        <v>【91.09】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4.4400000000000004</v>
      </c>
      <c r="DM6" s="21">
        <f t="shared" si="12"/>
        <v>8.8699999999999992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34.76</v>
      </c>
      <c r="DR6" s="21">
        <f t="shared" si="12"/>
        <v>36.130000000000003</v>
      </c>
      <c r="DS6" s="20" t="str">
        <f>IF(DS7="","",IF(DS7="-","【-】","【"&amp;SUBSTITUTE(TEXT(DS7,"#,##0.00"),"-","△")&amp;"】"))</f>
        <v>【36.13】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【0.00】</v>
      </c>
    </row>
    <row r="7" spans="1:148" s="22" customFormat="1" x14ac:dyDescent="0.15">
      <c r="A7" s="14"/>
      <c r="B7" s="23">
        <v>2021</v>
      </c>
      <c r="C7" s="23">
        <v>312037</v>
      </c>
      <c r="D7" s="23">
        <v>46</v>
      </c>
      <c r="E7" s="23">
        <v>17</v>
      </c>
      <c r="F7" s="23">
        <v>7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58.78</v>
      </c>
      <c r="P7" s="24">
        <v>0.06</v>
      </c>
      <c r="Q7" s="24">
        <v>100</v>
      </c>
      <c r="R7" s="24">
        <v>3531</v>
      </c>
      <c r="S7" s="24">
        <v>45574</v>
      </c>
      <c r="T7" s="24">
        <v>272.06</v>
      </c>
      <c r="U7" s="24">
        <v>167.51</v>
      </c>
      <c r="V7" s="24">
        <v>26</v>
      </c>
      <c r="W7" s="24">
        <v>0.01</v>
      </c>
      <c r="X7" s="24">
        <v>2600</v>
      </c>
      <c r="Y7" s="24" t="s">
        <v>102</v>
      </c>
      <c r="Z7" s="24" t="s">
        <v>102</v>
      </c>
      <c r="AA7" s="24" t="s">
        <v>102</v>
      </c>
      <c r="AB7" s="24">
        <v>99.45</v>
      </c>
      <c r="AC7" s="24">
        <v>99.95</v>
      </c>
      <c r="AD7" s="24" t="s">
        <v>102</v>
      </c>
      <c r="AE7" s="24" t="s">
        <v>102</v>
      </c>
      <c r="AF7" s="24" t="s">
        <v>102</v>
      </c>
      <c r="AG7" s="24">
        <v>101.09</v>
      </c>
      <c r="AH7" s="24">
        <v>94.43</v>
      </c>
      <c r="AI7" s="24">
        <v>94.43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534.57000000000005</v>
      </c>
      <c r="AS7" s="24">
        <v>528.12</v>
      </c>
      <c r="AT7" s="24">
        <v>528.12</v>
      </c>
      <c r="AU7" s="24" t="s">
        <v>102</v>
      </c>
      <c r="AV7" s="24" t="s">
        <v>102</v>
      </c>
      <c r="AW7" s="24" t="s">
        <v>102</v>
      </c>
      <c r="AX7" s="24">
        <v>12.92</v>
      </c>
      <c r="AY7" s="24">
        <v>13.48</v>
      </c>
      <c r="AZ7" s="24" t="s">
        <v>102</v>
      </c>
      <c r="BA7" s="24" t="s">
        <v>102</v>
      </c>
      <c r="BB7" s="24" t="s">
        <v>102</v>
      </c>
      <c r="BC7" s="24">
        <v>36.93</v>
      </c>
      <c r="BD7" s="24">
        <v>15.34</v>
      </c>
      <c r="BE7" s="24">
        <v>15.34</v>
      </c>
      <c r="BF7" s="24" t="s">
        <v>102</v>
      </c>
      <c r="BG7" s="24" t="s">
        <v>102</v>
      </c>
      <c r="BH7" s="24" t="s">
        <v>102</v>
      </c>
      <c r="BI7" s="24">
        <v>3528.1</v>
      </c>
      <c r="BJ7" s="24">
        <v>3382.39</v>
      </c>
      <c r="BK7" s="24" t="s">
        <v>102</v>
      </c>
      <c r="BL7" s="24" t="s">
        <v>102</v>
      </c>
      <c r="BM7" s="24" t="s">
        <v>102</v>
      </c>
      <c r="BN7" s="24">
        <v>406.44</v>
      </c>
      <c r="BO7" s="24">
        <v>254.5</v>
      </c>
      <c r="BP7" s="24">
        <v>281.54000000000002</v>
      </c>
      <c r="BQ7" s="24" t="s">
        <v>102</v>
      </c>
      <c r="BR7" s="24" t="s">
        <v>102</v>
      </c>
      <c r="BS7" s="24" t="s">
        <v>102</v>
      </c>
      <c r="BT7" s="24">
        <v>41.02</v>
      </c>
      <c r="BU7" s="24">
        <v>36.18</v>
      </c>
      <c r="BV7" s="24" t="s">
        <v>102</v>
      </c>
      <c r="BW7" s="24" t="s">
        <v>102</v>
      </c>
      <c r="BX7" s="24" t="s">
        <v>102</v>
      </c>
      <c r="BY7" s="24">
        <v>35.93</v>
      </c>
      <c r="BZ7" s="24">
        <v>36.1</v>
      </c>
      <c r="CA7" s="24">
        <v>35.92</v>
      </c>
      <c r="CB7" s="24" t="s">
        <v>102</v>
      </c>
      <c r="CC7" s="24" t="s">
        <v>102</v>
      </c>
      <c r="CD7" s="24" t="s">
        <v>102</v>
      </c>
      <c r="CE7" s="24">
        <v>471.38</v>
      </c>
      <c r="CF7" s="24">
        <v>522.61</v>
      </c>
      <c r="CG7" s="24" t="s">
        <v>102</v>
      </c>
      <c r="CH7" s="24" t="s">
        <v>102</v>
      </c>
      <c r="CI7" s="24" t="s">
        <v>102</v>
      </c>
      <c r="CJ7" s="24">
        <v>499.55</v>
      </c>
      <c r="CK7" s="24">
        <v>529.77</v>
      </c>
      <c r="CL7" s="24">
        <v>527.91</v>
      </c>
      <c r="CM7" s="24" t="s">
        <v>102</v>
      </c>
      <c r="CN7" s="24" t="s">
        <v>102</v>
      </c>
      <c r="CO7" s="24" t="s">
        <v>102</v>
      </c>
      <c r="CP7" s="24">
        <v>0</v>
      </c>
      <c r="CQ7" s="24">
        <v>0</v>
      </c>
      <c r="CR7" s="24" t="s">
        <v>102</v>
      </c>
      <c r="CS7" s="24" t="s">
        <v>102</v>
      </c>
      <c r="CT7" s="24" t="s">
        <v>102</v>
      </c>
      <c r="CU7" s="24">
        <v>42.48</v>
      </c>
      <c r="CV7" s="24">
        <v>39.770000000000003</v>
      </c>
      <c r="CW7" s="24">
        <v>40.17</v>
      </c>
      <c r="CX7" s="24" t="s">
        <v>102</v>
      </c>
      <c r="CY7" s="24" t="s">
        <v>102</v>
      </c>
      <c r="CZ7" s="24" t="s">
        <v>102</v>
      </c>
      <c r="DA7" s="24">
        <v>100</v>
      </c>
      <c r="DB7" s="24">
        <v>100</v>
      </c>
      <c r="DC7" s="24" t="s">
        <v>102</v>
      </c>
      <c r="DD7" s="24" t="s">
        <v>102</v>
      </c>
      <c r="DE7" s="24" t="s">
        <v>102</v>
      </c>
      <c r="DF7" s="24">
        <v>90.73</v>
      </c>
      <c r="DG7" s="24">
        <v>91.64</v>
      </c>
      <c r="DH7" s="24">
        <v>91.09</v>
      </c>
      <c r="DI7" s="24" t="s">
        <v>102</v>
      </c>
      <c r="DJ7" s="24" t="s">
        <v>102</v>
      </c>
      <c r="DK7" s="24" t="s">
        <v>102</v>
      </c>
      <c r="DL7" s="24">
        <v>4.4400000000000004</v>
      </c>
      <c r="DM7" s="24">
        <v>8.8699999999999992</v>
      </c>
      <c r="DN7" s="24" t="s">
        <v>102</v>
      </c>
      <c r="DO7" s="24" t="s">
        <v>102</v>
      </c>
      <c r="DP7" s="24" t="s">
        <v>102</v>
      </c>
      <c r="DQ7" s="24">
        <v>34.76</v>
      </c>
      <c r="DR7" s="24">
        <v>36.130000000000003</v>
      </c>
      <c r="DS7" s="24">
        <v>36.130000000000003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</v>
      </c>
      <c r="EN7" s="24">
        <v>0</v>
      </c>
      <c r="EO7" s="24">
        <v>0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川福 高弘</cp:lastModifiedBy>
  <dcterms:created xsi:type="dcterms:W3CDTF">2022-12-01T01:39:23Z</dcterms:created>
  <dcterms:modified xsi:type="dcterms:W3CDTF">2023-01-18T02:37:02Z</dcterms:modified>
  <cp:category/>
</cp:coreProperties>
</file>